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adb.intra.admin.ch\Userhome$\All\data\Documents\Übersetzungen\Preisanalyse\"/>
    </mc:Choice>
  </mc:AlternateContent>
  <bookViews>
    <workbookView xWindow="-105" yWindow="-105" windowWidth="25815" windowHeight="14025"/>
  </bookViews>
  <sheets>
    <sheet name="Muster" sheetId="2" r:id="rId1"/>
    <sheet name="Vorlage" sheetId="3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18" i="3" l="1"/>
  <c r="H22" i="2" l="1"/>
  <c r="I18" i="2"/>
  <c r="E29" i="2" l="1"/>
  <c r="H29" i="2" s="1"/>
  <c r="H34" i="2"/>
  <c r="H44" i="2"/>
  <c r="H45" i="2"/>
  <c r="H51" i="2"/>
  <c r="H51" i="3" l="1"/>
  <c r="H45" i="3"/>
  <c r="H44" i="3"/>
  <c r="H34" i="3"/>
  <c r="H22" i="3"/>
  <c r="E29" i="3" s="1"/>
  <c r="H29" i="3" l="1"/>
  <c r="H55" i="3" s="1"/>
  <c r="F57" i="3" s="1"/>
  <c r="H57" i="3" s="1"/>
  <c r="H59" i="3" s="1"/>
  <c r="H55" i="2"/>
  <c r="F57" i="2" l="1"/>
  <c r="H61" i="3"/>
  <c r="H62" i="3" s="1"/>
  <c r="H57" i="2" l="1"/>
  <c r="H59" i="2" s="1"/>
  <c r="H61" i="2" s="1"/>
  <c r="H62" i="2" s="1"/>
</calcChain>
</file>

<file path=xl/sharedStrings.xml><?xml version="1.0" encoding="utf-8"?>
<sst xmlns="http://schemas.openxmlformats.org/spreadsheetml/2006/main" count="136" uniqueCount="69">
  <si>
    <t>Objekt - NPK / Pos.-Nr.</t>
  </si>
  <si>
    <t>m</t>
  </si>
  <si>
    <t>h</t>
  </si>
  <si>
    <t>Gruppenmittellohn</t>
  </si>
  <si>
    <t>Brett 30 mm</t>
  </si>
  <si>
    <t>m2</t>
  </si>
  <si>
    <t>I01 614.332 00</t>
  </si>
  <si>
    <t>Schraubenkompressor, -4,5 m3, VM, fahrbar</t>
  </si>
  <si>
    <t>BoM</t>
  </si>
  <si>
    <t>I01 297.442 00</t>
  </si>
  <si>
    <t>Kleindumper Allrad, -2.0 m3</t>
  </si>
  <si>
    <t>.................../ ........................</t>
  </si>
  <si>
    <t xml:space="preserve"> </t>
  </si>
  <si>
    <t>h/EH</t>
  </si>
  <si>
    <t>Inv.-Nr.</t>
  </si>
  <si>
    <t>KstZ</t>
  </si>
  <si>
    <t>Preis</t>
  </si>
  <si>
    <t>RR</t>
  </si>
  <si>
    <t>…...%</t>
  </si>
  <si>
    <t>Transport Spezialgerät</t>
  </si>
  <si>
    <t>60%</t>
  </si>
  <si>
    <t>100%</t>
  </si>
  <si>
    <t>L’analisi dei prezzi deve essere interamente conforme allo schema di calcolo fornito dalla SSIC.</t>
  </si>
  <si>
    <t>Analisi dei prezzi N.</t>
  </si>
  <si>
    <t>Impresa principale</t>
  </si>
  <si>
    <t>Lotto</t>
  </si>
  <si>
    <t>Base di prezzo offerta</t>
  </si>
  <si>
    <t>Oggetto –  CPN / n. voce</t>
  </si>
  <si>
    <t>Descrizione prestazione</t>
  </si>
  <si>
    <t>(breve testo)</t>
  </si>
  <si>
    <t>Stima voce</t>
  </si>
  <si>
    <t>Prestazione</t>
  </si>
  <si>
    <t>Unità (EH)</t>
  </si>
  <si>
    <t>Ore di gruppo</t>
  </si>
  <si>
    <t>Quota parte LW %</t>
  </si>
  <si>
    <t>Propria</t>
  </si>
  <si>
    <t>Subapp.</t>
  </si>
  <si>
    <t>Valore prestazione (LW)</t>
  </si>
  <si>
    <t>Elementi di costo</t>
  </si>
  <si>
    <t>Unità</t>
  </si>
  <si>
    <t>Quantità</t>
  </si>
  <si>
    <t>fattore</t>
  </si>
  <si>
    <t>Importo</t>
  </si>
  <si>
    <t>(breve descrizione)</t>
  </si>
  <si>
    <t>calcolo*</t>
  </si>
  <si>
    <t>Materiali</t>
  </si>
  <si>
    <t>Inventario**</t>
  </si>
  <si>
    <t>Tassi di fatturazione BIV</t>
  </si>
  <si>
    <t>AIS</t>
  </si>
  <si>
    <t>Energia</t>
  </si>
  <si>
    <t>Lubrificanti</t>
  </si>
  <si>
    <t>subappaltatori</t>
  </si>
  <si>
    <t>Salari</t>
  </si>
  <si>
    <t>Prestazioni di terzi</t>
  </si>
  <si>
    <t>Ribasso posizione CHF</t>
  </si>
  <si>
    <t>Ribasso posizione %</t>
  </si>
  <si>
    <t>Luogo</t>
  </si>
  <si>
    <t>Data</t>
  </si>
  <si>
    <t>Prezzo calcolato</t>
  </si>
  <si>
    <r>
      <t xml:space="preserve">Impresa  </t>
    </r>
    <r>
      <rPr>
        <b/>
        <sz val="10"/>
        <rFont val="Arial"/>
        <family val="2"/>
      </rPr>
      <t>(timbro/firma)</t>
    </r>
  </si>
  <si>
    <t>Osservazione</t>
  </si>
  <si>
    <t>***Prezzo offerta</t>
  </si>
  <si>
    <t>verificato / data</t>
  </si>
  <si>
    <t>* secondo Form. 400. Schema di calcolo</t>
  </si>
  <si>
    <t>**  denominazione esatta del dispositivo, della macchina ecc., incl. numero CBI LSIC  («Lista svizzera dell’inventario nella costruzione»; se disponibile)</t>
  </si>
  <si>
    <t>Campi che devono essere compilati dal PV</t>
  </si>
  <si>
    <t>***La base per eventuali integrazioni sarà il prezzo dell'offerta.</t>
  </si>
  <si>
    <t>Prezzo calcolato subappaltatori</t>
  </si>
  <si>
    <t>Supplemento finale Impresa principale*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</si>
</sst>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dd/mm/yyyy;@"/>
    <numFmt numFmtId="165" formatCode="_ * #,##0.000_ ;_ * \-#,##0.000_ ;_ * &quot;-&quot;??_ ;_ @_ "/>
    <numFmt numFmtId="166" formatCode="#,##0.000"/>
    <numFmt numFmtId="167" formatCode="#,##0.0000"/>
  </numFmts>
  <fonts count="26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i/>
      <sz val="10"/>
      <name val="Arial"/>
      <family val="2"/>
    </font>
    <font>
      <b/>
      <sz val="22"/>
      <name val="Arial"/>
      <family val="2"/>
    </font>
    <font>
      <b/>
      <i/>
      <sz val="20"/>
      <color rgb="FFFF0000"/>
      <name val="Arial"/>
      <family val="2"/>
    </font>
    <font>
      <b/>
      <sz val="12"/>
      <name val="Arial"/>
      <family val="2"/>
    </font>
    <font>
      <b/>
      <sz val="12"/>
      <color rgb="FFFF0000"/>
      <name val="Arial"/>
      <family val="2"/>
    </font>
    <font>
      <b/>
      <sz val="12"/>
      <color indexed="10"/>
      <name val="Arial"/>
      <family val="2"/>
    </font>
    <font>
      <sz val="12"/>
      <name val="Arial"/>
      <family val="2"/>
    </font>
    <font>
      <b/>
      <i/>
      <sz val="12"/>
      <color rgb="FF0000FF"/>
      <name val="Arial"/>
      <family val="2"/>
    </font>
    <font>
      <sz val="10"/>
      <color indexed="12"/>
      <name val="Arial"/>
      <family val="2"/>
    </font>
    <font>
      <b/>
      <i/>
      <sz val="12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9"/>
      <color rgb="FFFF0000"/>
      <name val="Arial"/>
      <family val="2"/>
    </font>
    <font>
      <b/>
      <sz val="9"/>
      <name val="Arial"/>
      <family val="2"/>
    </font>
    <font>
      <sz val="10"/>
      <color rgb="FFFF0000"/>
      <name val="Arial"/>
      <family val="2"/>
    </font>
    <font>
      <sz val="8"/>
      <name val="Arial"/>
      <family val="2"/>
    </font>
    <font>
      <b/>
      <sz val="10"/>
      <color rgb="FFFF0000"/>
      <name val="Arial"/>
      <family val="2"/>
    </font>
    <font>
      <b/>
      <sz val="11"/>
      <name val="Arial"/>
      <family val="2"/>
    </font>
    <font>
      <sz val="8"/>
      <color rgb="FFFF0000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i/>
      <sz val="12"/>
      <color theme="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0.7999816888943144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/>
      <top style="thin">
        <color indexed="64"/>
      </top>
      <bottom/>
      <diagonal/>
    </border>
    <border>
      <left style="thin">
        <color theme="2"/>
      </left>
      <right/>
      <top style="thin">
        <color theme="2"/>
      </top>
      <bottom style="thin">
        <color indexed="64"/>
      </bottom>
      <diagonal/>
    </border>
    <border>
      <left/>
      <right/>
      <top style="thin">
        <color theme="2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theme="2"/>
      </bottom>
      <diagonal/>
    </border>
    <border>
      <left/>
      <right style="thin">
        <color indexed="64"/>
      </right>
      <top style="thin">
        <color theme="2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theme="2"/>
      </bottom>
      <diagonal/>
    </border>
    <border>
      <left style="medium">
        <color indexed="64"/>
      </left>
      <right/>
      <top style="thin">
        <color theme="2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theme="2"/>
      </top>
      <bottom/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255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 applyAlignment="1">
      <alignment vertical="center"/>
    </xf>
    <xf numFmtId="0" fontId="0" fillId="0" borderId="2" xfId="0" applyBorder="1" applyAlignment="1">
      <alignment vertical="center"/>
    </xf>
    <xf numFmtId="0" fontId="0" fillId="0" borderId="3" xfId="0" applyBorder="1" applyAlignment="1">
      <alignment vertical="center"/>
    </xf>
    <xf numFmtId="0" fontId="6" fillId="0" borderId="9" xfId="0" applyFont="1" applyBorder="1" applyAlignment="1">
      <alignment vertical="center"/>
    </xf>
    <xf numFmtId="0" fontId="6" fillId="0" borderId="10" xfId="0" applyFont="1" applyBorder="1" applyAlignment="1">
      <alignment vertical="center"/>
    </xf>
    <xf numFmtId="0" fontId="0" fillId="0" borderId="14" xfId="0" applyBorder="1" applyAlignment="1">
      <alignment vertical="center"/>
    </xf>
    <xf numFmtId="0" fontId="0" fillId="0" borderId="9" xfId="0" applyBorder="1" applyAlignment="1">
      <alignment vertical="center"/>
    </xf>
    <xf numFmtId="0" fontId="9" fillId="0" borderId="0" xfId="0" applyFont="1" applyAlignment="1">
      <alignment horizontal="left" vertical="center"/>
    </xf>
    <xf numFmtId="0" fontId="0" fillId="0" borderId="5" xfId="0" applyBorder="1" applyAlignment="1">
      <alignment vertical="center"/>
    </xf>
    <xf numFmtId="0" fontId="9" fillId="0" borderId="6" xfId="0" applyFont="1" applyBorder="1" applyAlignment="1">
      <alignment horizontal="left"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9" fillId="0" borderId="2" xfId="0" applyFont="1" applyBorder="1" applyAlignment="1">
      <alignment horizontal="left" vertical="center"/>
    </xf>
    <xf numFmtId="0" fontId="11" fillId="0" borderId="0" xfId="0" applyFont="1" applyAlignment="1">
      <alignment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0" fillId="0" borderId="0" xfId="0" applyAlignment="1">
      <alignment horizontal="left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4" fontId="12" fillId="0" borderId="22" xfId="0" applyNumberFormat="1" applyFont="1" applyBorder="1" applyAlignment="1">
      <alignment horizontal="center" vertical="center"/>
    </xf>
    <xf numFmtId="0" fontId="13" fillId="0" borderId="14" xfId="0" applyFont="1" applyBorder="1" applyAlignment="1">
      <alignment horizontal="left" vertical="center"/>
    </xf>
    <xf numFmtId="0" fontId="0" fillId="0" borderId="0" xfId="0" applyAlignment="1">
      <alignment horizontal="center" vertical="center"/>
    </xf>
    <xf numFmtId="3" fontId="0" fillId="0" borderId="0" xfId="0" applyNumberFormat="1" applyAlignment="1">
      <alignment horizontal="center" vertical="center"/>
    </xf>
    <xf numFmtId="0" fontId="0" fillId="0" borderId="14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4" fillId="0" borderId="26" xfId="0" applyFont="1" applyBorder="1" applyAlignment="1">
      <alignment horizontal="center" vertical="center" wrapText="1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6" fillId="0" borderId="2" xfId="0" applyFont="1" applyBorder="1" applyAlignment="1">
      <alignment vertical="center"/>
    </xf>
    <xf numFmtId="0" fontId="16" fillId="0" borderId="32" xfId="0" applyFont="1" applyBorder="1" applyAlignment="1">
      <alignment horizontal="center" vertical="center"/>
    </xf>
    <xf numFmtId="166" fontId="16" fillId="0" borderId="0" xfId="0" applyNumberFormat="1" applyFont="1" applyAlignment="1">
      <alignment horizontal="center" vertical="center"/>
    </xf>
    <xf numFmtId="4" fontId="16" fillId="0" borderId="26" xfId="0" applyNumberFormat="1" applyFont="1" applyBorder="1" applyAlignment="1">
      <alignment horizontal="center" vertical="center"/>
    </xf>
    <xf numFmtId="167" fontId="16" fillId="0" borderId="14" xfId="0" applyNumberFormat="1" applyFont="1" applyBorder="1" applyAlignment="1">
      <alignment horizontal="center" vertical="center"/>
    </xf>
    <xf numFmtId="0" fontId="16" fillId="0" borderId="0" xfId="0" applyFont="1" applyAlignment="1">
      <alignment vertical="center"/>
    </xf>
    <xf numFmtId="0" fontId="16" fillId="0" borderId="6" xfId="0" applyFont="1" applyBorder="1" applyAlignment="1">
      <alignment vertical="center"/>
    </xf>
    <xf numFmtId="0" fontId="16" fillId="0" borderId="9" xfId="0" applyFont="1" applyBorder="1" applyAlignment="1">
      <alignment horizontal="center" vertical="center"/>
    </xf>
    <xf numFmtId="166" fontId="16" fillId="0" borderId="25" xfId="0" applyNumberFormat="1" applyFont="1" applyBorder="1" applyAlignment="1">
      <alignment horizontal="center" vertical="center"/>
    </xf>
    <xf numFmtId="0" fontId="16" fillId="0" borderId="9" xfId="0" applyFont="1" applyBorder="1" applyAlignment="1">
      <alignment vertical="center"/>
    </xf>
    <xf numFmtId="0" fontId="16" fillId="0" borderId="14" xfId="0" applyFont="1" applyBorder="1" applyAlignment="1">
      <alignment vertical="center"/>
    </xf>
    <xf numFmtId="0" fontId="16" fillId="0" borderId="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15" fillId="0" borderId="5" xfId="0" applyFont="1" applyBorder="1" applyAlignment="1">
      <alignment vertical="center"/>
    </xf>
    <xf numFmtId="0" fontId="19" fillId="0" borderId="0" xfId="0" applyFont="1" applyAlignment="1">
      <alignment vertical="center"/>
    </xf>
    <xf numFmtId="0" fontId="18" fillId="0" borderId="3" xfId="0" applyFont="1" applyBorder="1" applyAlignment="1">
      <alignment vertical="center"/>
    </xf>
    <xf numFmtId="0" fontId="18" fillId="0" borderId="14" xfId="0" applyFont="1" applyBorder="1" applyAlignment="1">
      <alignment vertical="center"/>
    </xf>
    <xf numFmtId="0" fontId="16" fillId="0" borderId="2" xfId="0" applyFont="1" applyBorder="1" applyAlignment="1">
      <alignment horizontal="left" vertical="center"/>
    </xf>
    <xf numFmtId="166" fontId="13" fillId="0" borderId="14" xfId="0" applyNumberFormat="1" applyFont="1" applyBorder="1" applyAlignment="1">
      <alignment horizontal="left" vertical="center"/>
    </xf>
    <xf numFmtId="0" fontId="15" fillId="0" borderId="7" xfId="0" applyFont="1" applyBorder="1" applyAlignment="1">
      <alignment vertical="center"/>
    </xf>
    <xf numFmtId="9" fontId="20" fillId="0" borderId="0" xfId="2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6" fontId="8" fillId="0" borderId="22" xfId="0" applyNumberFormat="1" applyFont="1" applyBorder="1" applyAlignment="1">
      <alignment horizontal="center" vertical="center" shrinkToFit="1"/>
    </xf>
    <xf numFmtId="0" fontId="16" fillId="0" borderId="0" xfId="0" applyFont="1" applyBorder="1" applyAlignment="1">
      <alignment horizontal="left" vertical="center"/>
    </xf>
    <xf numFmtId="0" fontId="21" fillId="0" borderId="9" xfId="0" applyFont="1" applyBorder="1" applyAlignment="1">
      <alignment vertical="center"/>
    </xf>
    <xf numFmtId="0" fontId="21" fillId="0" borderId="25" xfId="0" applyFont="1" applyBorder="1" applyAlignment="1">
      <alignment horizontal="center" vertical="center"/>
    </xf>
    <xf numFmtId="0" fontId="21" fillId="0" borderId="26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top" wrapText="1"/>
    </xf>
    <xf numFmtId="0" fontId="6" fillId="0" borderId="30" xfId="0" applyFont="1" applyBorder="1" applyAlignment="1">
      <alignment vertical="center"/>
    </xf>
    <xf numFmtId="0" fontId="6" fillId="0" borderId="33" xfId="0" applyFont="1" applyBorder="1" applyAlignment="1">
      <alignment vertical="center"/>
    </xf>
    <xf numFmtId="0" fontId="6" fillId="0" borderId="35" xfId="0" applyFont="1" applyBorder="1" applyAlignment="1">
      <alignment vertical="center"/>
    </xf>
    <xf numFmtId="14" fontId="6" fillId="0" borderId="31" xfId="0" applyNumberFormat="1" applyFont="1" applyBorder="1" applyAlignment="1">
      <alignment vertical="center"/>
    </xf>
    <xf numFmtId="0" fontId="6" fillId="0" borderId="37" xfId="0" applyFont="1" applyBorder="1" applyAlignment="1">
      <alignment horizontal="left" vertical="center" shrinkToFit="1"/>
    </xf>
    <xf numFmtId="49" fontId="15" fillId="3" borderId="28" xfId="2" applyNumberFormat="1" applyFont="1" applyFill="1" applyBorder="1" applyAlignment="1">
      <alignment horizontal="center" vertical="center"/>
    </xf>
    <xf numFmtId="49" fontId="15" fillId="3" borderId="28" xfId="0" applyNumberFormat="1" applyFont="1" applyFill="1" applyBorder="1" applyAlignment="1">
      <alignment horizontal="center" vertical="center"/>
    </xf>
    <xf numFmtId="49" fontId="15" fillId="3" borderId="7" xfId="0" applyNumberFormat="1" applyFont="1" applyFill="1" applyBorder="1" applyAlignment="1">
      <alignment horizontal="center" vertical="center"/>
    </xf>
    <xf numFmtId="0" fontId="19" fillId="3" borderId="41" xfId="0" applyFont="1" applyFill="1" applyBorder="1" applyAlignment="1">
      <alignment horizontal="left"/>
    </xf>
    <xf numFmtId="0" fontId="19" fillId="3" borderId="42" xfId="0" applyFont="1" applyFill="1" applyBorder="1" applyAlignment="1">
      <alignment horizontal="left"/>
    </xf>
    <xf numFmtId="0" fontId="19" fillId="3" borderId="43" xfId="0" applyFont="1" applyFill="1" applyBorder="1" applyAlignment="1">
      <alignment horizontal="left"/>
    </xf>
    <xf numFmtId="49" fontId="15" fillId="5" borderId="39" xfId="2" applyNumberFormat="1" applyFont="1" applyFill="1" applyBorder="1" applyAlignment="1">
      <alignment horizontal="center" vertical="center"/>
    </xf>
    <xf numFmtId="49" fontId="15" fillId="5" borderId="39" xfId="0" applyNumberFormat="1" applyFont="1" applyFill="1" applyBorder="1" applyAlignment="1">
      <alignment horizontal="center" vertical="center"/>
    </xf>
    <xf numFmtId="49" fontId="15" fillId="5" borderId="21" xfId="0" applyNumberFormat="1" applyFont="1" applyFill="1" applyBorder="1" applyAlignment="1">
      <alignment horizontal="center" vertical="center"/>
    </xf>
    <xf numFmtId="0" fontId="21" fillId="5" borderId="1" xfId="0" applyFont="1" applyFill="1" applyBorder="1" applyAlignment="1">
      <alignment vertical="center"/>
    </xf>
    <xf numFmtId="0" fontId="15" fillId="5" borderId="9" xfId="0" applyFont="1" applyFill="1" applyBorder="1" applyAlignment="1">
      <alignment horizontal="left" vertical="center"/>
    </xf>
    <xf numFmtId="0" fontId="0" fillId="4" borderId="44" xfId="0" applyFill="1" applyBorder="1" applyAlignment="1">
      <alignment vertical="center"/>
    </xf>
    <xf numFmtId="0" fontId="16" fillId="0" borderId="0" xfId="0" applyFont="1" applyBorder="1" applyAlignment="1">
      <alignment vertical="center"/>
    </xf>
    <xf numFmtId="0" fontId="21" fillId="5" borderId="45" xfId="0" applyFont="1" applyFill="1" applyBorder="1" applyAlignment="1">
      <alignment vertical="center"/>
    </xf>
    <xf numFmtId="0" fontId="21" fillId="5" borderId="47" xfId="0" applyFont="1" applyFill="1" applyBorder="1" applyAlignment="1">
      <alignment horizontal="left" vertical="center"/>
    </xf>
    <xf numFmtId="0" fontId="21" fillId="5" borderId="16" xfId="0" applyFont="1" applyFill="1" applyBorder="1" applyAlignment="1">
      <alignment vertical="center"/>
    </xf>
    <xf numFmtId="0" fontId="21" fillId="5" borderId="49" xfId="0" applyFont="1" applyFill="1" applyBorder="1" applyAlignment="1">
      <alignment vertical="center"/>
    </xf>
    <xf numFmtId="0" fontId="21" fillId="5" borderId="52" xfId="0" applyFont="1" applyFill="1" applyBorder="1" applyAlignment="1">
      <alignment horizontal="left" vertical="center"/>
    </xf>
    <xf numFmtId="0" fontId="0" fillId="0" borderId="17" xfId="0" applyBorder="1" applyAlignment="1">
      <alignment vertical="center"/>
    </xf>
    <xf numFmtId="4" fontId="21" fillId="7" borderId="46" xfId="0" applyNumberFormat="1" applyFont="1" applyFill="1" applyBorder="1" applyAlignment="1">
      <alignment horizontal="center" vertical="center"/>
    </xf>
    <xf numFmtId="4" fontId="16" fillId="7" borderId="46" xfId="0" applyNumberFormat="1" applyFont="1" applyFill="1" applyBorder="1" applyAlignment="1">
      <alignment horizontal="center" vertical="center"/>
    </xf>
    <xf numFmtId="4" fontId="16" fillId="7" borderId="57" xfId="0" applyNumberFormat="1" applyFont="1" applyFill="1" applyBorder="1" applyAlignment="1">
      <alignment horizontal="center" vertical="center"/>
    </xf>
    <xf numFmtId="0" fontId="21" fillId="7" borderId="53" xfId="0" applyFont="1" applyFill="1" applyBorder="1" applyAlignment="1">
      <alignment horizontal="left" vertical="center"/>
    </xf>
    <xf numFmtId="4" fontId="16" fillId="0" borderId="14" xfId="0" applyNumberFormat="1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21" fillId="7" borderId="53" xfId="0" applyFont="1" applyFill="1" applyBorder="1" applyAlignment="1">
      <alignment horizontal="left" vertical="center"/>
    </xf>
    <xf numFmtId="0" fontId="6" fillId="0" borderId="9" xfId="0" applyFont="1" applyBorder="1" applyAlignment="1">
      <alignment horizontal="left" vertical="center" shrinkToFit="1"/>
    </xf>
    <xf numFmtId="0" fontId="6" fillId="0" borderId="0" xfId="0" applyFont="1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4" fontId="0" fillId="0" borderId="29" xfId="0" applyNumberFormat="1" applyBorder="1" applyAlignment="1">
      <alignment horizontal="center" vertical="center"/>
    </xf>
    <xf numFmtId="4" fontId="0" fillId="0" borderId="31" xfId="0" applyNumberFormat="1" applyBorder="1" applyAlignment="1">
      <alignment horizontal="center" vertical="center"/>
    </xf>
    <xf numFmtId="4" fontId="0" fillId="0" borderId="1" xfId="0" applyNumberFormat="1" applyBorder="1" applyAlignment="1">
      <alignment horizontal="center" vertical="center"/>
    </xf>
    <xf numFmtId="4" fontId="0" fillId="0" borderId="3" xfId="0" applyNumberFormat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/>
    </xf>
    <xf numFmtId="4" fontId="16" fillId="0" borderId="14" xfId="0" applyNumberFormat="1" applyFont="1" applyBorder="1" applyAlignment="1">
      <alignment horizontal="center" vertical="center"/>
    </xf>
    <xf numFmtId="166" fontId="6" fillId="4" borderId="11" xfId="0" applyNumberFormat="1" applyFont="1" applyFill="1" applyBorder="1" applyAlignment="1">
      <alignment horizontal="center" vertical="center"/>
    </xf>
    <xf numFmtId="166" fontId="6" fillId="4" borderId="13" xfId="0" applyNumberFormat="1" applyFont="1" applyFill="1" applyBorder="1" applyAlignment="1">
      <alignment horizontal="center" vertical="center"/>
    </xf>
    <xf numFmtId="0" fontId="21" fillId="0" borderId="9" xfId="0" applyFont="1" applyBorder="1" applyAlignment="1">
      <alignment horizontal="center" vertical="center"/>
    </xf>
    <xf numFmtId="0" fontId="21" fillId="0" borderId="14" xfId="0" applyFont="1" applyBorder="1" applyAlignment="1">
      <alignment horizontal="center" vertical="center"/>
    </xf>
    <xf numFmtId="0" fontId="21" fillId="3" borderId="29" xfId="0" applyFont="1" applyFill="1" applyBorder="1" applyAlignment="1">
      <alignment horizontal="left" vertical="center"/>
    </xf>
    <xf numFmtId="0" fontId="21" fillId="3" borderId="30" xfId="0" applyFont="1" applyFill="1" applyBorder="1" applyAlignment="1">
      <alignment horizontal="left" vertical="center"/>
    </xf>
    <xf numFmtId="0" fontId="21" fillId="3" borderId="31" xfId="0" applyFont="1" applyFill="1" applyBorder="1" applyAlignment="1">
      <alignment horizontal="left" vertical="center"/>
    </xf>
    <xf numFmtId="4" fontId="0" fillId="3" borderId="29" xfId="0" applyNumberFormat="1" applyFill="1" applyBorder="1" applyAlignment="1">
      <alignment horizontal="center" vertical="center"/>
    </xf>
    <xf numFmtId="4" fontId="0" fillId="3" borderId="31" xfId="0" applyNumberFormat="1" applyFill="1" applyBorder="1" applyAlignment="1">
      <alignment horizontal="center" vertical="center"/>
    </xf>
    <xf numFmtId="4" fontId="0" fillId="5" borderId="1" xfId="0" applyNumberFormat="1" applyFill="1" applyBorder="1" applyAlignment="1">
      <alignment horizontal="center" vertical="center"/>
    </xf>
    <xf numFmtId="4" fontId="0" fillId="5" borderId="3" xfId="0" applyNumberFormat="1" applyFill="1" applyBorder="1" applyAlignment="1">
      <alignment horizontal="center" vertical="center"/>
    </xf>
    <xf numFmtId="4" fontId="15" fillId="5" borderId="9" xfId="0" applyNumberFormat="1" applyFont="1" applyFill="1" applyBorder="1" applyAlignment="1">
      <alignment horizontal="center" vertical="center"/>
    </xf>
    <xf numFmtId="4" fontId="15" fillId="5" borderId="14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7" fillId="4" borderId="22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8" fillId="0" borderId="22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164" fontId="8" fillId="0" borderId="11" xfId="0" applyNumberFormat="1" applyFont="1" applyBorder="1" applyAlignment="1">
      <alignment horizontal="center" vertical="center"/>
    </xf>
    <xf numFmtId="164" fontId="8" fillId="0" borderId="13" xfId="0" applyNumberFormat="1" applyFont="1" applyBorder="1" applyAlignment="1">
      <alignment horizontal="center" vertical="center"/>
    </xf>
    <xf numFmtId="0" fontId="10" fillId="4" borderId="11" xfId="0" applyFont="1" applyFill="1" applyBorder="1" applyAlignment="1">
      <alignment horizontal="center" vertical="center"/>
    </xf>
    <xf numFmtId="0" fontId="10" fillId="4" borderId="13" xfId="0" applyFont="1" applyFill="1" applyBorder="1" applyAlignment="1">
      <alignment horizontal="center" vertical="center"/>
    </xf>
    <xf numFmtId="4" fontId="16" fillId="0" borderId="5" xfId="0" applyNumberFormat="1" applyFont="1" applyBorder="1" applyAlignment="1">
      <alignment horizontal="center" vertical="center"/>
    </xf>
    <xf numFmtId="4" fontId="16" fillId="0" borderId="7" xfId="0" applyNumberFormat="1" applyFont="1" applyBorder="1" applyAlignment="1">
      <alignment horizontal="center" vertical="center"/>
    </xf>
    <xf numFmtId="4" fontId="15" fillId="3" borderId="5" xfId="0" applyNumberFormat="1" applyFont="1" applyFill="1" applyBorder="1" applyAlignment="1">
      <alignment horizontal="center" vertical="center"/>
    </xf>
    <xf numFmtId="4" fontId="15" fillId="3" borderId="7" xfId="0" applyNumberFormat="1" applyFont="1" applyFill="1" applyBorder="1" applyAlignment="1">
      <alignment horizontal="center" vertical="center"/>
    </xf>
    <xf numFmtId="4" fontId="16" fillId="0" borderId="9" xfId="0" applyNumberFormat="1" applyFont="1" applyBorder="1" applyAlignment="1">
      <alignment horizontal="center" vertical="center" wrapText="1"/>
    </xf>
    <xf numFmtId="4" fontId="16" fillId="0" borderId="14" xfId="0" applyNumberFormat="1" applyFont="1" applyBorder="1" applyAlignment="1">
      <alignment horizontal="center" vertical="center" wrapText="1"/>
    </xf>
    <xf numFmtId="0" fontId="21" fillId="6" borderId="1" xfId="0" applyFont="1" applyFill="1" applyBorder="1" applyAlignment="1">
      <alignment horizontal="left" vertical="center"/>
    </xf>
    <xf numFmtId="0" fontId="21" fillId="6" borderId="2" xfId="0" applyFont="1" applyFill="1" applyBorder="1" applyAlignment="1">
      <alignment horizontal="left" vertical="center"/>
    </xf>
    <xf numFmtId="0" fontId="21" fillId="6" borderId="3" xfId="0" applyFont="1" applyFill="1" applyBorder="1" applyAlignment="1">
      <alignment horizontal="left" vertical="center"/>
    </xf>
    <xf numFmtId="4" fontId="0" fillId="6" borderId="1" xfId="0" applyNumberFormat="1" applyFill="1" applyBorder="1" applyAlignment="1">
      <alignment horizontal="center" vertical="center"/>
    </xf>
    <xf numFmtId="4" fontId="0" fillId="6" borderId="3" xfId="0" applyNumberFormat="1" applyFill="1" applyBorder="1" applyAlignment="1">
      <alignment horizontal="center" vertical="center"/>
    </xf>
    <xf numFmtId="4" fontId="0" fillId="5" borderId="54" xfId="0" applyNumberFormat="1" applyFill="1" applyBorder="1" applyAlignment="1">
      <alignment horizontal="center" vertical="center"/>
    </xf>
    <xf numFmtId="4" fontId="0" fillId="5" borderId="48" xfId="0" applyNumberFormat="1" applyFill="1" applyBorder="1" applyAlignment="1">
      <alignment horizontal="center" vertical="center"/>
    </xf>
    <xf numFmtId="0" fontId="21" fillId="7" borderId="50" xfId="0" applyFont="1" applyFill="1" applyBorder="1" applyAlignment="1">
      <alignment horizontal="left" vertical="center"/>
    </xf>
    <xf numFmtId="0" fontId="21" fillId="7" borderId="51" xfId="0" applyFont="1" applyFill="1" applyBorder="1" applyAlignment="1">
      <alignment horizontal="left" vertical="center"/>
    </xf>
    <xf numFmtId="0" fontId="21" fillId="7" borderId="53" xfId="0" applyFont="1" applyFill="1" applyBorder="1" applyAlignment="1">
      <alignment horizontal="left" vertical="center"/>
    </xf>
    <xf numFmtId="4" fontId="0" fillId="7" borderId="55" xfId="0" applyNumberFormat="1" applyFill="1" applyBorder="1" applyAlignment="1">
      <alignment horizontal="center" vertical="center"/>
    </xf>
    <xf numFmtId="4" fontId="0" fillId="7" borderId="53" xfId="0" applyNumberForma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56" xfId="0" applyBorder="1" applyAlignment="1">
      <alignment horizontal="center" vertical="center"/>
    </xf>
    <xf numFmtId="0" fontId="6" fillId="0" borderId="29" xfId="0" applyFont="1" applyBorder="1" applyAlignment="1">
      <alignment horizontal="left" vertical="center"/>
    </xf>
    <xf numFmtId="0" fontId="6" fillId="0" borderId="38" xfId="0" applyFont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22" fillId="0" borderId="0" xfId="0" applyFont="1" applyAlignment="1">
      <alignment horizontal="left" vertical="top"/>
    </xf>
    <xf numFmtId="0" fontId="6" fillId="0" borderId="33" xfId="0" applyFont="1" applyBorder="1" applyAlignment="1">
      <alignment horizontal="left" vertical="top"/>
    </xf>
    <xf numFmtId="0" fontId="6" fillId="0" borderId="34" xfId="0" applyFont="1" applyBorder="1" applyAlignment="1">
      <alignment horizontal="left" vertical="top"/>
    </xf>
    <xf numFmtId="0" fontId="6" fillId="0" borderId="35" xfId="0" applyFont="1" applyBorder="1" applyAlignment="1">
      <alignment horizontal="left" vertical="top"/>
    </xf>
    <xf numFmtId="0" fontId="7" fillId="0" borderId="0" xfId="0" applyFont="1" applyAlignment="1">
      <alignment horizontal="center" vertical="center"/>
    </xf>
    <xf numFmtId="4" fontId="8" fillId="0" borderId="5" xfId="0" applyNumberFormat="1" applyFont="1" applyBorder="1" applyAlignment="1">
      <alignment horizontal="center" vertical="center"/>
    </xf>
    <xf numFmtId="4" fontId="8" fillId="0" borderId="7" xfId="0" applyNumberFormat="1" applyFont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6" fillId="0" borderId="36" xfId="0" applyFont="1" applyBorder="1" applyAlignment="1">
      <alignment horizontal="left" vertical="top"/>
    </xf>
    <xf numFmtId="0" fontId="16" fillId="0" borderId="17" xfId="0" applyFont="1" applyBorder="1" applyAlignment="1">
      <alignment horizontal="left" vertical="top"/>
    </xf>
    <xf numFmtId="0" fontId="16" fillId="0" borderId="18" xfId="0" applyFont="1" applyBorder="1" applyAlignment="1">
      <alignment horizontal="left" vertical="top"/>
    </xf>
    <xf numFmtId="0" fontId="16" fillId="0" borderId="9" xfId="0" applyFont="1" applyBorder="1" applyAlignment="1">
      <alignment horizontal="left" vertical="top"/>
    </xf>
    <xf numFmtId="0" fontId="16" fillId="0" borderId="0" xfId="0" applyFont="1" applyBorder="1" applyAlignment="1">
      <alignment horizontal="left" vertical="top"/>
    </xf>
    <xf numFmtId="0" fontId="16" fillId="0" borderId="14" xfId="0" applyFont="1" applyBorder="1" applyAlignment="1">
      <alignment horizontal="left" vertical="top"/>
    </xf>
    <xf numFmtId="0" fontId="16" fillId="0" borderId="5" xfId="0" applyFont="1" applyBorder="1" applyAlignment="1">
      <alignment horizontal="left" vertical="top"/>
    </xf>
    <xf numFmtId="0" fontId="16" fillId="0" borderId="6" xfId="0" applyFont="1" applyBorder="1" applyAlignment="1">
      <alignment horizontal="left" vertical="top"/>
    </xf>
    <xf numFmtId="0" fontId="16" fillId="0" borderId="7" xfId="0" applyFont="1" applyBorder="1" applyAlignment="1">
      <alignment horizontal="left" vertical="top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3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23" fillId="4" borderId="11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24" fillId="4" borderId="16" xfId="0" applyFont="1" applyFill="1" applyBorder="1" applyAlignment="1">
      <alignment horizontal="left" vertical="center" wrapText="1"/>
    </xf>
    <xf numFmtId="0" fontId="25" fillId="4" borderId="17" xfId="0" applyFont="1" applyFill="1" applyBorder="1" applyAlignment="1">
      <alignment horizontal="left" vertical="center" wrapText="1"/>
    </xf>
    <xf numFmtId="0" fontId="25" fillId="4" borderId="18" xfId="0" applyFont="1" applyFill="1" applyBorder="1" applyAlignment="1">
      <alignment horizontal="left" vertical="center" wrapText="1"/>
    </xf>
    <xf numFmtId="0" fontId="25" fillId="4" borderId="19" xfId="0" applyFont="1" applyFill="1" applyBorder="1" applyAlignment="1">
      <alignment horizontal="left" vertical="center" wrapText="1"/>
    </xf>
    <xf numFmtId="0" fontId="25" fillId="4" borderId="20" xfId="0" applyFont="1" applyFill="1" applyBorder="1" applyAlignment="1">
      <alignment horizontal="left" vertical="center" wrapText="1"/>
    </xf>
    <xf numFmtId="0" fontId="25" fillId="4" borderId="21" xfId="0" applyFont="1" applyFill="1" applyBorder="1" applyAlignment="1">
      <alignment horizontal="left" vertical="center" wrapText="1"/>
    </xf>
    <xf numFmtId="165" fontId="23" fillId="4" borderId="11" xfId="1" applyNumberFormat="1" applyFont="1" applyFill="1" applyBorder="1" applyAlignment="1">
      <alignment horizontal="center" vertical="top"/>
    </xf>
    <xf numFmtId="165" fontId="23" fillId="4" borderId="13" xfId="1" applyNumberFormat="1" applyFont="1" applyFill="1" applyBorder="1" applyAlignment="1">
      <alignment horizontal="center" vertical="top"/>
    </xf>
    <xf numFmtId="166" fontId="2" fillId="0" borderId="14" xfId="0" applyNumberFormat="1" applyFont="1" applyBorder="1" applyAlignment="1">
      <alignment horizontal="left" vertical="center"/>
    </xf>
    <xf numFmtId="0" fontId="2" fillId="0" borderId="14" xfId="0" applyFont="1" applyBorder="1" applyAlignment="1">
      <alignment horizontal="left" vertical="center"/>
    </xf>
    <xf numFmtId="0" fontId="6" fillId="0" borderId="9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right" vertical="center"/>
    </xf>
    <xf numFmtId="0" fontId="2" fillId="0" borderId="9" xfId="0" applyFont="1" applyBorder="1" applyAlignment="1">
      <alignment vertical="center"/>
    </xf>
    <xf numFmtId="0" fontId="17" fillId="0" borderId="23" xfId="0" applyFont="1" applyFill="1" applyBorder="1" applyAlignment="1">
      <alignment horizontal="right" vertical="center"/>
    </xf>
    <xf numFmtId="0" fontId="17" fillId="0" borderId="40" xfId="0" applyFont="1" applyFill="1" applyBorder="1" applyAlignment="1">
      <alignment horizontal="right" vertical="center"/>
    </xf>
    <xf numFmtId="0" fontId="17" fillId="0" borderId="24" xfId="0" applyFont="1" applyFill="1" applyBorder="1" applyAlignment="1">
      <alignment horizontal="center" vertical="center"/>
    </xf>
    <xf numFmtId="0" fontId="17" fillId="0" borderId="3" xfId="0" applyFont="1" applyFill="1" applyBorder="1" applyAlignment="1">
      <alignment horizontal="center" vertical="center"/>
    </xf>
    <xf numFmtId="0" fontId="17" fillId="0" borderId="25" xfId="0" applyFont="1" applyFill="1" applyBorder="1" applyAlignment="1">
      <alignment horizontal="right" vertical="center"/>
    </xf>
    <xf numFmtId="0" fontId="17" fillId="0" borderId="10" xfId="0" applyFont="1" applyFill="1" applyBorder="1" applyAlignment="1">
      <alignment horizontal="right" vertical="center"/>
    </xf>
    <xf numFmtId="49" fontId="15" fillId="0" borderId="39" xfId="2" applyNumberFormat="1" applyFont="1" applyFill="1" applyBorder="1" applyAlignment="1">
      <alignment horizontal="center" vertical="center"/>
    </xf>
    <xf numFmtId="49" fontId="15" fillId="0" borderId="39" xfId="0" applyNumberFormat="1" applyFont="1" applyFill="1" applyBorder="1" applyAlignment="1">
      <alignment horizontal="center" vertical="center"/>
    </xf>
    <xf numFmtId="49" fontId="15" fillId="0" borderId="21" xfId="0" applyNumberFormat="1" applyFont="1" applyFill="1" applyBorder="1" applyAlignment="1">
      <alignment horizontal="center" vertical="center"/>
    </xf>
    <xf numFmtId="4" fontId="16" fillId="0" borderId="1" xfId="0" applyNumberFormat="1" applyFont="1" applyBorder="1" applyAlignment="1">
      <alignment horizontal="center" vertical="center"/>
    </xf>
    <xf numFmtId="4" fontId="16" fillId="0" borderId="3" xfId="0" applyNumberFormat="1" applyFont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7" fillId="4" borderId="12" xfId="0" applyFont="1" applyFill="1" applyBorder="1" applyAlignment="1">
      <alignment horizontal="center" vertical="center"/>
    </xf>
    <xf numFmtId="0" fontId="7" fillId="4" borderId="13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6" fillId="0" borderId="10" xfId="0" applyFont="1" applyBorder="1" applyAlignment="1">
      <alignment horizontal="left" vertical="center"/>
    </xf>
    <xf numFmtId="0" fontId="2" fillId="0" borderId="5" xfId="0" applyFont="1" applyBorder="1" applyAlignment="1">
      <alignment vertical="center"/>
    </xf>
    <xf numFmtId="14" fontId="21" fillId="0" borderId="0" xfId="0" applyNumberFormat="1" applyFont="1" applyBorder="1" applyAlignment="1">
      <alignment horizontal="left" vertical="center"/>
    </xf>
    <xf numFmtId="14" fontId="21" fillId="0" borderId="7" xfId="0" applyNumberFormat="1" applyFont="1" applyBorder="1" applyAlignment="1">
      <alignment horizontal="left" vertical="center"/>
    </xf>
    <xf numFmtId="0" fontId="21" fillId="0" borderId="0" xfId="0" applyFont="1" applyBorder="1" applyAlignment="1">
      <alignment horizontal="left" vertical="center"/>
    </xf>
    <xf numFmtId="0" fontId="21" fillId="0" borderId="44" xfId="0" applyFont="1" applyBorder="1" applyAlignment="1">
      <alignment horizontal="center" vertical="center"/>
    </xf>
    <xf numFmtId="0" fontId="19" fillId="0" borderId="2" xfId="0" applyFont="1" applyFill="1" applyBorder="1" applyAlignment="1">
      <alignment horizontal="left" vertical="center"/>
    </xf>
    <xf numFmtId="0" fontId="19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2" defaultPivotStyle="PivotStyleLight16"/>
  <colors>
    <mruColors>
      <color rgb="FFFCE4D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2409826</xdr:colOff>
      <xdr:row>59</xdr:row>
      <xdr:rowOff>25400</xdr:rowOff>
    </xdr:from>
    <xdr:to>
      <xdr:col>4</xdr:col>
      <xdr:colOff>12701</xdr:colOff>
      <xdr:row>61</xdr:row>
      <xdr:rowOff>19050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B7EA8283-D61E-4F7B-B92D-D6F0A1FA051F}"/>
            </a:ext>
          </a:extLst>
        </xdr:cNvPr>
        <xdr:cNvSpPr txBox="1"/>
      </xdr:nvSpPr>
      <xdr:spPr>
        <a:xfrm>
          <a:off x="3343276" y="10321925"/>
          <a:ext cx="1498600" cy="603250"/>
        </a:xfrm>
        <a:prstGeom prst="rect">
          <a:avLst/>
        </a:prstGeom>
        <a:solidFill>
          <a:srgbClr val="FFFF00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de-CH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Lo sconto sulla posizione può essere espresso in CHF o in %.</a:t>
          </a:r>
          <a:endParaRPr lang="de-CH" sz="800">
            <a:solidFill>
              <a:srgbClr val="FF0000"/>
            </a:solidFill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tabSelected="1" topLeftCell="A40" workbookViewId="0">
      <selection activeCell="A68" sqref="A68:I71"/>
    </sheetView>
  </sheetViews>
  <sheetFormatPr baseColWidth="10" defaultColWidth="11.5703125" defaultRowHeight="12.75"/>
  <cols>
    <col min="1" max="1" width="14" style="1" customWidth="1"/>
    <col min="2" max="2" width="41.7109375" style="1" customWidth="1"/>
    <col min="3" max="3" width="7.5703125" style="1" customWidth="1"/>
    <col min="4" max="4" width="9.140625" style="1" customWidth="1"/>
    <col min="5" max="5" width="14" style="1" customWidth="1"/>
    <col min="6" max="6" width="13.28515625" style="1" customWidth="1"/>
    <col min="7" max="7" width="11.7109375" style="1" customWidth="1"/>
    <col min="8" max="8" width="9.7109375" style="1" customWidth="1"/>
    <col min="9" max="9" width="6.7109375" style="1" customWidth="1"/>
    <col min="10" max="16384" width="11.5703125" style="1"/>
  </cols>
  <sheetData>
    <row r="1" spans="1:10" ht="24.75" customHeight="1" thickBot="1">
      <c r="A1" s="243" t="s">
        <v>22</v>
      </c>
      <c r="B1" s="243"/>
      <c r="C1" s="243"/>
      <c r="D1" s="243"/>
      <c r="E1" s="243"/>
      <c r="F1" s="243"/>
      <c r="G1" s="243"/>
      <c r="H1" s="243"/>
      <c r="I1" s="243"/>
    </row>
    <row r="2" spans="1:10" ht="13.15" customHeight="1">
      <c r="A2" s="131" t="s">
        <v>23</v>
      </c>
      <c r="B2" s="132"/>
      <c r="C2" s="132"/>
      <c r="D2" s="133"/>
      <c r="E2" s="137"/>
      <c r="F2" s="139" t="s">
        <v>51</v>
      </c>
      <c r="G2" s="140"/>
      <c r="H2" s="140"/>
      <c r="I2" s="141"/>
    </row>
    <row r="3" spans="1:10" ht="13.15" customHeight="1" thickBot="1">
      <c r="A3" s="134"/>
      <c r="B3" s="135"/>
      <c r="C3" s="135"/>
      <c r="D3" s="136"/>
      <c r="E3" s="138"/>
      <c r="F3" s="142"/>
      <c r="G3" s="143"/>
      <c r="H3" s="143"/>
      <c r="I3" s="144"/>
    </row>
    <row r="4" spans="1:10" ht="6.75" customHeight="1">
      <c r="A4" s="2"/>
      <c r="B4" s="3"/>
      <c r="C4" s="3"/>
      <c r="D4" s="3"/>
      <c r="E4" s="3"/>
      <c r="F4" s="3"/>
      <c r="G4" s="3"/>
      <c r="H4" s="3"/>
      <c r="I4" s="4"/>
    </row>
    <row r="5" spans="1:10" ht="18" customHeight="1">
      <c r="A5" s="5" t="s">
        <v>25</v>
      </c>
      <c r="B5" s="6"/>
      <c r="C5" s="240"/>
      <c r="D5" s="241"/>
      <c r="E5" s="241"/>
      <c r="F5" s="241"/>
      <c r="G5" s="241"/>
      <c r="H5" s="241"/>
      <c r="I5" s="242"/>
    </row>
    <row r="6" spans="1:10" ht="6" customHeight="1">
      <c r="A6" s="8"/>
      <c r="I6" s="7"/>
    </row>
    <row r="7" spans="1:10" ht="17.25" customHeight="1">
      <c r="A7" s="5" t="s">
        <v>24</v>
      </c>
      <c r="B7" s="6"/>
      <c r="C7" s="108"/>
      <c r="D7" s="109"/>
      <c r="E7" s="109"/>
      <c r="F7" s="109"/>
      <c r="G7" s="109"/>
      <c r="H7" s="109"/>
      <c r="I7" s="110"/>
    </row>
    <row r="8" spans="1:10" ht="17.25" customHeight="1">
      <c r="A8" s="146" t="s">
        <v>51</v>
      </c>
      <c r="B8" s="246"/>
      <c r="C8" s="149"/>
      <c r="D8" s="244"/>
      <c r="E8" s="244"/>
      <c r="F8" s="244"/>
      <c r="G8" s="244"/>
      <c r="H8" s="244"/>
      <c r="I8" s="245"/>
      <c r="J8" s="8"/>
    </row>
    <row r="9" spans="1:10" ht="5.25" customHeight="1">
      <c r="A9" s="8"/>
      <c r="B9" s="9"/>
      <c r="I9" s="7"/>
    </row>
    <row r="10" spans="1:10" ht="18" customHeight="1">
      <c r="A10" s="5" t="s">
        <v>26</v>
      </c>
      <c r="B10" s="6"/>
      <c r="C10" s="150"/>
      <c r="D10" s="151"/>
      <c r="I10" s="7"/>
    </row>
    <row r="11" spans="1:10" ht="11.25" customHeight="1" thickBot="1">
      <c r="A11" s="247"/>
      <c r="B11" s="11"/>
      <c r="C11" s="12"/>
      <c r="D11" s="12"/>
      <c r="E11" s="12"/>
      <c r="F11" s="12"/>
      <c r="G11" s="12"/>
      <c r="H11" s="12"/>
      <c r="I11" s="13"/>
    </row>
    <row r="12" spans="1:10" ht="15">
      <c r="A12" s="2"/>
      <c r="B12" s="14"/>
      <c r="C12" s="3"/>
      <c r="D12" s="3"/>
      <c r="E12" s="3"/>
      <c r="F12" s="3"/>
      <c r="G12" s="3"/>
      <c r="H12" s="3"/>
      <c r="I12" s="4"/>
    </row>
    <row r="13" spans="1:10" ht="18" customHeight="1">
      <c r="A13" s="5" t="s">
        <v>27</v>
      </c>
      <c r="B13" s="6"/>
      <c r="C13" s="214"/>
      <c r="D13" s="215"/>
      <c r="F13" s="15"/>
      <c r="G13" s="15"/>
      <c r="H13" s="15"/>
      <c r="I13" s="7"/>
    </row>
    <row r="14" spans="1:10" ht="6.6" customHeight="1">
      <c r="A14" s="8"/>
      <c r="B14" s="9"/>
      <c r="D14" s="15"/>
      <c r="E14" s="15"/>
      <c r="F14" s="15"/>
      <c r="G14" s="15"/>
      <c r="H14" s="15"/>
      <c r="I14" s="7"/>
    </row>
    <row r="15" spans="1:10" ht="18" customHeight="1">
      <c r="A15" s="5" t="s">
        <v>28</v>
      </c>
      <c r="B15" s="6"/>
      <c r="C15" s="216"/>
      <c r="D15" s="217"/>
      <c r="E15" s="217"/>
      <c r="F15" s="217"/>
      <c r="G15" s="217"/>
      <c r="H15" s="217"/>
      <c r="I15" s="218"/>
    </row>
    <row r="16" spans="1:10" ht="17.45" customHeight="1">
      <c r="A16" s="16" t="s">
        <v>29</v>
      </c>
      <c r="B16" s="17"/>
      <c r="C16" s="219"/>
      <c r="D16" s="220"/>
      <c r="E16" s="220"/>
      <c r="F16" s="220"/>
      <c r="G16" s="220"/>
      <c r="H16" s="220"/>
      <c r="I16" s="221"/>
    </row>
    <row r="17" spans="1:9" ht="7.15" customHeight="1">
      <c r="A17" s="8"/>
      <c r="B17" s="9"/>
      <c r="D17" s="18"/>
      <c r="E17" s="18"/>
      <c r="F17" s="18"/>
      <c r="G17" s="18"/>
      <c r="H17" s="18"/>
      <c r="I17" s="7"/>
    </row>
    <row r="18" spans="1:9" ht="18" customHeight="1">
      <c r="A18" s="5" t="s">
        <v>30</v>
      </c>
      <c r="B18" s="19"/>
      <c r="C18" s="222"/>
      <c r="D18" s="223"/>
      <c r="F18" s="20" t="s">
        <v>31</v>
      </c>
      <c r="H18" s="21">
        <v>20</v>
      </c>
      <c r="I18" s="224" t="str">
        <f>C20</f>
        <v>m</v>
      </c>
    </row>
    <row r="19" spans="1:9" ht="6.6" customHeight="1">
      <c r="A19" s="8"/>
      <c r="B19" s="20"/>
      <c r="D19" s="23"/>
      <c r="F19" s="18"/>
      <c r="H19" s="23"/>
      <c r="I19" s="103"/>
    </row>
    <row r="20" spans="1:9" ht="18" customHeight="1">
      <c r="A20" s="5" t="s">
        <v>32</v>
      </c>
      <c r="B20" s="19"/>
      <c r="C20" s="117" t="s">
        <v>1</v>
      </c>
      <c r="D20" s="118"/>
      <c r="F20" s="101" t="s">
        <v>33</v>
      </c>
      <c r="H20" s="21">
        <v>8</v>
      </c>
      <c r="I20" s="225" t="s">
        <v>2</v>
      </c>
    </row>
    <row r="21" spans="1:9" ht="7.15" customHeight="1">
      <c r="A21" s="8"/>
      <c r="B21" s="19"/>
      <c r="D21" s="24"/>
      <c r="H21" s="24"/>
      <c r="I21" s="25"/>
    </row>
    <row r="22" spans="1:9" ht="18" customHeight="1">
      <c r="A22" s="226" t="s">
        <v>34</v>
      </c>
      <c r="B22" s="227" t="s">
        <v>35</v>
      </c>
      <c r="C22" s="56"/>
      <c r="D22" s="227" t="s">
        <v>36</v>
      </c>
      <c r="E22" s="56"/>
      <c r="F22" s="101" t="s">
        <v>37</v>
      </c>
      <c r="G22" s="58"/>
      <c r="H22" s="59">
        <f>H20/H18</f>
        <v>0.4</v>
      </c>
      <c r="I22" s="225" t="s">
        <v>13</v>
      </c>
    </row>
    <row r="23" spans="1:9" ht="7.15" customHeight="1" thickBot="1">
      <c r="A23" s="10"/>
      <c r="B23" s="12"/>
      <c r="C23" s="12"/>
      <c r="D23" s="12"/>
      <c r="E23" s="12"/>
      <c r="F23" s="12"/>
      <c r="G23" s="12"/>
      <c r="H23" s="12"/>
      <c r="I23" s="13"/>
    </row>
    <row r="24" spans="1:9" ht="5.0999999999999996" customHeight="1">
      <c r="A24" s="2"/>
      <c r="B24" s="3"/>
      <c r="C24" s="4"/>
      <c r="D24" s="26"/>
      <c r="E24" s="27"/>
      <c r="F24" s="28"/>
      <c r="G24" s="29"/>
      <c r="H24" s="30"/>
      <c r="I24" s="4"/>
    </row>
    <row r="25" spans="1:9" ht="12.75" customHeight="1">
      <c r="A25" s="61" t="s">
        <v>38</v>
      </c>
      <c r="B25" s="19"/>
      <c r="C25" s="7"/>
      <c r="D25" s="107" t="s">
        <v>39</v>
      </c>
      <c r="E25" s="62" t="s">
        <v>40</v>
      </c>
      <c r="F25" s="63" t="s">
        <v>16</v>
      </c>
      <c r="G25" s="64" t="s">
        <v>41</v>
      </c>
      <c r="H25" s="119" t="s">
        <v>42</v>
      </c>
      <c r="I25" s="120"/>
    </row>
    <row r="26" spans="1:9" ht="15">
      <c r="A26" s="228" t="s">
        <v>43</v>
      </c>
      <c r="C26" s="7"/>
      <c r="D26" s="102"/>
      <c r="E26" s="31"/>
      <c r="F26" s="32"/>
      <c r="G26" s="65" t="s">
        <v>44</v>
      </c>
      <c r="H26" s="23"/>
      <c r="I26" s="7"/>
    </row>
    <row r="27" spans="1:9" ht="5.0999999999999996" customHeight="1" thickBot="1">
      <c r="A27" s="49"/>
      <c r="B27" s="12"/>
      <c r="C27" s="55"/>
      <c r="D27" s="104"/>
      <c r="E27" s="33"/>
      <c r="F27" s="34"/>
      <c r="G27" s="105"/>
      <c r="H27" s="35"/>
      <c r="I27" s="13"/>
    </row>
    <row r="28" spans="1:9" ht="15.95" customHeight="1" thickBot="1">
      <c r="A28" s="121" t="s">
        <v>52</v>
      </c>
      <c r="B28" s="122"/>
      <c r="C28" s="122"/>
      <c r="D28" s="122"/>
      <c r="E28" s="122"/>
      <c r="F28" s="122"/>
      <c r="G28" s="123"/>
      <c r="H28" s="124"/>
      <c r="I28" s="125"/>
    </row>
    <row r="29" spans="1:9" ht="13.9" customHeight="1">
      <c r="A29" s="45"/>
      <c r="B29" s="36" t="s">
        <v>3</v>
      </c>
      <c r="C29" s="51"/>
      <c r="D29" s="37" t="s">
        <v>13</v>
      </c>
      <c r="E29" s="38">
        <f>SUM(H22)</f>
        <v>0.4</v>
      </c>
      <c r="F29" s="39">
        <v>75</v>
      </c>
      <c r="G29" s="106">
        <v>1</v>
      </c>
      <c r="H29" s="238">
        <f t="shared" ref="H29" si="0">SUM(E29*F29*G29)</f>
        <v>30</v>
      </c>
      <c r="I29" s="239"/>
    </row>
    <row r="30" spans="1:9" ht="13.9" customHeight="1">
      <c r="A30" s="45"/>
      <c r="B30" s="83"/>
      <c r="C30" s="52"/>
      <c r="D30" s="37"/>
      <c r="E30" s="38"/>
      <c r="F30" s="39"/>
      <c r="G30" s="40"/>
      <c r="H30" s="115"/>
      <c r="I30" s="116"/>
    </row>
    <row r="31" spans="1:9" ht="13.9" customHeight="1">
      <c r="A31" s="45"/>
      <c r="B31" s="83"/>
      <c r="C31" s="52"/>
      <c r="D31" s="37"/>
      <c r="E31" s="38"/>
      <c r="F31" s="39"/>
      <c r="G31" s="40"/>
      <c r="H31" s="115"/>
      <c r="I31" s="116"/>
    </row>
    <row r="32" spans="1:9" ht="13.9" customHeight="1" thickBot="1">
      <c r="A32" s="45"/>
      <c r="B32" s="83"/>
      <c r="C32" s="52"/>
      <c r="D32" s="37"/>
      <c r="E32" s="38"/>
      <c r="F32" s="39"/>
      <c r="G32" s="40"/>
      <c r="H32" s="154"/>
      <c r="I32" s="155"/>
    </row>
    <row r="33" spans="1:9" ht="15.95" customHeight="1" thickBot="1">
      <c r="A33" s="121" t="s">
        <v>45</v>
      </c>
      <c r="B33" s="122"/>
      <c r="C33" s="122"/>
      <c r="D33" s="122"/>
      <c r="E33" s="122"/>
      <c r="F33" s="122"/>
      <c r="G33" s="123"/>
      <c r="H33" s="124"/>
      <c r="I33" s="125"/>
    </row>
    <row r="34" spans="1:9" ht="13.9" customHeight="1">
      <c r="A34" s="45"/>
      <c r="B34" s="36" t="s">
        <v>4</v>
      </c>
      <c r="C34" s="51"/>
      <c r="D34" s="43" t="s">
        <v>5</v>
      </c>
      <c r="E34" s="44">
        <v>0.03</v>
      </c>
      <c r="F34" s="39">
        <v>18</v>
      </c>
      <c r="G34" s="106">
        <v>1</v>
      </c>
      <c r="H34" s="238">
        <f>SUM(E34*F34*G34)</f>
        <v>0.54</v>
      </c>
      <c r="I34" s="239"/>
    </row>
    <row r="35" spans="1:9" ht="13.9" customHeight="1">
      <c r="A35" s="45"/>
      <c r="B35" s="83"/>
      <c r="C35" s="52"/>
      <c r="D35" s="43"/>
      <c r="E35" s="44"/>
      <c r="F35" s="39"/>
      <c r="G35" s="106"/>
      <c r="H35" s="115"/>
      <c r="I35" s="116"/>
    </row>
    <row r="36" spans="1:9" ht="13.9" customHeight="1">
      <c r="A36" s="45"/>
      <c r="B36" s="83"/>
      <c r="C36" s="52"/>
      <c r="D36" s="43"/>
      <c r="E36" s="44"/>
      <c r="F36" s="39"/>
      <c r="G36" s="106"/>
      <c r="H36" s="115"/>
      <c r="I36" s="116"/>
    </row>
    <row r="37" spans="1:9" ht="13.9" customHeight="1">
      <c r="A37" s="45"/>
      <c r="B37" s="83"/>
      <c r="C37" s="52"/>
      <c r="D37" s="43"/>
      <c r="E37" s="44"/>
      <c r="F37" s="39"/>
      <c r="G37" s="106"/>
      <c r="H37" s="115"/>
      <c r="I37" s="116"/>
    </row>
    <row r="38" spans="1:9" ht="13.9" customHeight="1">
      <c r="A38" s="45"/>
      <c r="B38" s="83"/>
      <c r="C38" s="52"/>
      <c r="D38" s="43"/>
      <c r="E38" s="44"/>
      <c r="F38" s="39"/>
      <c r="G38" s="106"/>
      <c r="H38" s="115"/>
      <c r="I38" s="116"/>
    </row>
    <row r="39" spans="1:9" ht="13.9" customHeight="1">
      <c r="A39" s="45"/>
      <c r="B39" s="41"/>
      <c r="C39" s="52"/>
      <c r="D39" s="43"/>
      <c r="E39" s="44"/>
      <c r="F39" s="39"/>
      <c r="G39" s="106"/>
      <c r="H39" s="115"/>
      <c r="I39" s="116"/>
    </row>
    <row r="40" spans="1:9" ht="13.9" customHeight="1" thickBot="1">
      <c r="A40" s="45"/>
      <c r="B40" s="41"/>
      <c r="C40" s="52"/>
      <c r="D40" s="43"/>
      <c r="E40" s="44"/>
      <c r="F40" s="39"/>
      <c r="G40" s="106"/>
      <c r="H40" s="154"/>
      <c r="I40" s="155"/>
    </row>
    <row r="41" spans="1:9" ht="15">
      <c r="A41" s="80" t="s">
        <v>46</v>
      </c>
      <c r="B41" s="229" t="s">
        <v>47</v>
      </c>
      <c r="C41" s="230"/>
      <c r="D41" s="231" t="s">
        <v>48</v>
      </c>
      <c r="E41" s="231" t="s">
        <v>17</v>
      </c>
      <c r="F41" s="231" t="s">
        <v>49</v>
      </c>
      <c r="G41" s="232" t="s">
        <v>50</v>
      </c>
      <c r="H41" s="126"/>
      <c r="I41" s="127"/>
    </row>
    <row r="42" spans="1:9" ht="21" customHeight="1">
      <c r="A42" s="81"/>
      <c r="B42" s="233"/>
      <c r="C42" s="234"/>
      <c r="D42" s="77" t="s">
        <v>20</v>
      </c>
      <c r="E42" s="78" t="s">
        <v>20</v>
      </c>
      <c r="F42" s="78" t="s">
        <v>21</v>
      </c>
      <c r="G42" s="79" t="s">
        <v>21</v>
      </c>
      <c r="H42" s="128"/>
      <c r="I42" s="129"/>
    </row>
    <row r="43" spans="1:9" ht="18" customHeight="1" thickBot="1">
      <c r="A43" s="74" t="s">
        <v>14</v>
      </c>
      <c r="B43" s="75"/>
      <c r="C43" s="76" t="s">
        <v>15</v>
      </c>
      <c r="D43" s="71"/>
      <c r="E43" s="72"/>
      <c r="F43" s="72"/>
      <c r="G43" s="73"/>
      <c r="H43" s="156"/>
      <c r="I43" s="157"/>
    </row>
    <row r="44" spans="1:9" ht="13.9" customHeight="1">
      <c r="A44" s="45" t="s">
        <v>6</v>
      </c>
      <c r="B44" s="60" t="s">
        <v>7</v>
      </c>
      <c r="C44" s="46" t="s">
        <v>8</v>
      </c>
      <c r="D44" s="43" t="s">
        <v>2</v>
      </c>
      <c r="E44" s="44">
        <v>1.2E-2</v>
      </c>
      <c r="F44" s="39">
        <v>22</v>
      </c>
      <c r="G44" s="106">
        <v>1</v>
      </c>
      <c r="H44" s="238">
        <f>SUM(E44*F44*G44)</f>
        <v>0.26400000000000001</v>
      </c>
      <c r="I44" s="239"/>
    </row>
    <row r="45" spans="1:9" ht="13.9" customHeight="1">
      <c r="A45" s="45" t="s">
        <v>9</v>
      </c>
      <c r="B45" s="41" t="s">
        <v>10</v>
      </c>
      <c r="C45" s="46" t="s">
        <v>8</v>
      </c>
      <c r="D45" s="43" t="s">
        <v>2</v>
      </c>
      <c r="E45" s="44">
        <v>1.2E-2</v>
      </c>
      <c r="F45" s="39">
        <v>30</v>
      </c>
      <c r="G45" s="106">
        <v>1</v>
      </c>
      <c r="H45" s="115">
        <f>SUM(E45*F45*G45)</f>
        <v>0.36</v>
      </c>
      <c r="I45" s="116"/>
    </row>
    <row r="46" spans="1:9" ht="13.9" customHeight="1">
      <c r="A46" s="45"/>
      <c r="B46" s="41"/>
      <c r="C46" s="46"/>
      <c r="D46" s="43"/>
      <c r="E46" s="44"/>
      <c r="F46" s="39"/>
      <c r="G46" s="106"/>
      <c r="H46" s="115"/>
      <c r="I46" s="116"/>
    </row>
    <row r="47" spans="1:9" ht="13.9" customHeight="1">
      <c r="A47" s="45"/>
      <c r="B47" s="41"/>
      <c r="C47" s="46"/>
      <c r="D47" s="43"/>
      <c r="E47" s="44"/>
      <c r="F47" s="39"/>
      <c r="G47" s="106"/>
      <c r="H47" s="115"/>
      <c r="I47" s="116"/>
    </row>
    <row r="48" spans="1:9" ht="13.9" customHeight="1">
      <c r="A48" s="45"/>
      <c r="B48" s="41"/>
      <c r="C48" s="46"/>
      <c r="D48" s="43"/>
      <c r="E48" s="44"/>
      <c r="F48" s="39"/>
      <c r="G48" s="106"/>
      <c r="H48" s="115"/>
      <c r="I48" s="116"/>
    </row>
    <row r="49" spans="1:9" ht="13.9" customHeight="1" thickBot="1">
      <c r="A49" s="45"/>
      <c r="B49" s="42"/>
      <c r="C49" s="47"/>
      <c r="D49" s="43"/>
      <c r="E49" s="44"/>
      <c r="F49" s="39"/>
      <c r="G49" s="106"/>
      <c r="H49" s="154"/>
      <c r="I49" s="155"/>
    </row>
    <row r="50" spans="1:9" ht="15.95" customHeight="1" thickBot="1">
      <c r="A50" s="121" t="s">
        <v>53</v>
      </c>
      <c r="B50" s="122"/>
      <c r="C50" s="122"/>
      <c r="D50" s="122"/>
      <c r="E50" s="122"/>
      <c r="F50" s="122"/>
      <c r="G50" s="123"/>
      <c r="H50" s="124"/>
      <c r="I50" s="125"/>
    </row>
    <row r="51" spans="1:9" ht="13.9" customHeight="1">
      <c r="A51" s="45"/>
      <c r="B51" s="53" t="s">
        <v>19</v>
      </c>
      <c r="C51" s="48"/>
      <c r="D51" s="43" t="s">
        <v>2</v>
      </c>
      <c r="E51" s="44">
        <v>0.05</v>
      </c>
      <c r="F51" s="39">
        <v>185</v>
      </c>
      <c r="G51" s="106">
        <v>1</v>
      </c>
      <c r="H51" s="238">
        <f>SUM(E51*F51*G51)</f>
        <v>9.25</v>
      </c>
      <c r="I51" s="239"/>
    </row>
    <row r="52" spans="1:9" ht="13.9" customHeight="1">
      <c r="A52" s="45"/>
      <c r="B52" s="60"/>
      <c r="C52" s="48"/>
      <c r="D52" s="43"/>
      <c r="E52" s="44"/>
      <c r="F52" s="39"/>
      <c r="G52" s="106"/>
      <c r="H52" s="115"/>
      <c r="I52" s="116"/>
    </row>
    <row r="53" spans="1:9" ht="13.9" customHeight="1">
      <c r="A53" s="45"/>
      <c r="B53" s="60"/>
      <c r="C53" s="48"/>
      <c r="D53" s="43"/>
      <c r="E53" s="44"/>
      <c r="F53" s="39"/>
      <c r="G53" s="106"/>
      <c r="H53" s="158"/>
      <c r="I53" s="159"/>
    </row>
    <row r="54" spans="1:9" ht="13.9" customHeight="1" thickBot="1">
      <c r="A54" s="45"/>
      <c r="B54" s="60"/>
      <c r="C54" s="48"/>
      <c r="D54" s="43"/>
      <c r="E54" s="44"/>
      <c r="F54" s="39"/>
      <c r="G54" s="94"/>
      <c r="H54" s="154"/>
      <c r="I54" s="155"/>
    </row>
    <row r="55" spans="1:9" ht="15.95" customHeight="1">
      <c r="A55" s="160" t="s">
        <v>67</v>
      </c>
      <c r="B55" s="161"/>
      <c r="C55" s="161"/>
      <c r="D55" s="161"/>
      <c r="E55" s="161"/>
      <c r="F55" s="161"/>
      <c r="G55" s="162"/>
      <c r="H55" s="163">
        <f>SUM(H27:I52)</f>
        <v>40.414000000000001</v>
      </c>
      <c r="I55" s="164"/>
    </row>
    <row r="56" spans="1:9" ht="15.95" customHeight="1">
      <c r="A56" s="86"/>
      <c r="B56" s="87"/>
      <c r="C56" s="84"/>
      <c r="D56" s="85"/>
      <c r="E56" s="85"/>
      <c r="F56" s="85"/>
      <c r="G56" s="88"/>
      <c r="H56" s="165"/>
      <c r="I56" s="166"/>
    </row>
    <row r="57" spans="1:9" ht="15.95" customHeight="1">
      <c r="A57" s="167" t="s">
        <v>68</v>
      </c>
      <c r="B57" s="168"/>
      <c r="C57" s="169"/>
      <c r="D57" s="93"/>
      <c r="E57" s="90"/>
      <c r="F57" s="91">
        <f>SUM(H55)</f>
        <v>40.414000000000001</v>
      </c>
      <c r="G57" s="92">
        <v>1.17</v>
      </c>
      <c r="H57" s="170">
        <f>SUM(F57*G57-H55)</f>
        <v>6.8703799999999973</v>
      </c>
      <c r="I57" s="171"/>
    </row>
    <row r="58" spans="1:9" ht="13.5" thickBot="1">
      <c r="A58" s="8"/>
      <c r="B58" s="58"/>
      <c r="C58" s="58"/>
      <c r="D58" s="58"/>
      <c r="E58" s="58"/>
      <c r="F58" s="58"/>
      <c r="G58" s="89"/>
      <c r="H58" s="172"/>
      <c r="I58" s="173"/>
    </row>
    <row r="59" spans="1:9" ht="24.6" customHeight="1" thickBot="1">
      <c r="A59" s="70" t="s">
        <v>56</v>
      </c>
      <c r="B59" s="66"/>
      <c r="C59" s="174" t="s">
        <v>57</v>
      </c>
      <c r="D59" s="175"/>
      <c r="E59" s="69"/>
      <c r="F59" s="176" t="s">
        <v>58</v>
      </c>
      <c r="G59" s="177"/>
      <c r="H59" s="113">
        <f>SUM(H55+H57)</f>
        <v>47.284379999999999</v>
      </c>
      <c r="I59" s="114"/>
    </row>
    <row r="60" spans="1:9" ht="24.6" customHeight="1" thickBot="1">
      <c r="A60" s="100"/>
      <c r="B60" s="57"/>
      <c r="C60" s="101"/>
      <c r="D60" s="101"/>
      <c r="E60" s="248" t="s">
        <v>54</v>
      </c>
      <c r="F60" s="248"/>
      <c r="G60" s="249"/>
      <c r="H60" s="111"/>
      <c r="I60" s="112"/>
    </row>
    <row r="61" spans="1:9" ht="24.6" customHeight="1" thickBot="1">
      <c r="A61" s="100"/>
      <c r="B61" s="57"/>
      <c r="C61" s="101"/>
      <c r="D61" s="101"/>
      <c r="E61" s="250" t="s">
        <v>55</v>
      </c>
      <c r="F61" s="250"/>
      <c r="G61" s="251">
        <v>5</v>
      </c>
      <c r="H61" s="113">
        <f>SUM(H59/100*G61)</f>
        <v>2.3642189999999998</v>
      </c>
      <c r="I61" s="114"/>
    </row>
    <row r="62" spans="1:9" ht="24.6" customHeight="1" thickBot="1">
      <c r="A62" s="67" t="s">
        <v>59</v>
      </c>
      <c r="B62" s="68"/>
      <c r="C62" s="179" t="s">
        <v>60</v>
      </c>
      <c r="D62" s="180"/>
      <c r="E62" s="181"/>
      <c r="F62" s="182" t="s">
        <v>61</v>
      </c>
      <c r="G62" s="182"/>
      <c r="H62" s="183">
        <f>SUM(H59-H60-H61)</f>
        <v>44.920161</v>
      </c>
      <c r="I62" s="184"/>
    </row>
    <row r="63" spans="1:9" ht="13.5" customHeight="1" thickBot="1">
      <c r="A63" s="185"/>
      <c r="B63" s="186"/>
      <c r="C63" s="191"/>
      <c r="D63" s="192"/>
      <c r="E63" s="193"/>
      <c r="H63" s="200"/>
      <c r="I63" s="201"/>
    </row>
    <row r="64" spans="1:9" ht="15.75">
      <c r="A64" s="187"/>
      <c r="B64" s="188"/>
      <c r="C64" s="194"/>
      <c r="D64" s="195"/>
      <c r="E64" s="196"/>
      <c r="G64" s="202" t="s">
        <v>62</v>
      </c>
      <c r="H64" s="203"/>
      <c r="I64" s="204"/>
    </row>
    <row r="65" spans="1:9" ht="16.5" thickBot="1">
      <c r="A65" s="187"/>
      <c r="B65" s="188"/>
      <c r="C65" s="194"/>
      <c r="D65" s="195"/>
      <c r="E65" s="196"/>
      <c r="G65" s="205"/>
      <c r="H65" s="206"/>
      <c r="I65" s="207"/>
    </row>
    <row r="66" spans="1:9" ht="13.15" customHeight="1">
      <c r="A66" s="187"/>
      <c r="B66" s="188"/>
      <c r="C66" s="194"/>
      <c r="D66" s="195"/>
      <c r="E66" s="196"/>
      <c r="G66" s="208" t="s">
        <v>11</v>
      </c>
      <c r="H66" s="209"/>
      <c r="I66" s="210"/>
    </row>
    <row r="67" spans="1:9" ht="13.9" customHeight="1" thickBot="1">
      <c r="A67" s="189"/>
      <c r="B67" s="190"/>
      <c r="C67" s="197"/>
      <c r="D67" s="198"/>
      <c r="E67" s="199"/>
      <c r="F67" s="12"/>
      <c r="G67" s="211"/>
      <c r="H67" s="212"/>
      <c r="I67" s="213"/>
    </row>
    <row r="68" spans="1:9" ht="13.9" customHeight="1">
      <c r="A68" s="252" t="s">
        <v>63</v>
      </c>
      <c r="B68" s="252"/>
      <c r="C68" s="252"/>
      <c r="D68" s="252"/>
      <c r="E68" s="252"/>
      <c r="F68" s="252"/>
      <c r="G68" s="252"/>
      <c r="H68" s="252"/>
      <c r="I68" s="252"/>
    </row>
    <row r="69" spans="1:9" ht="13.9" customHeight="1">
      <c r="A69" s="253" t="s">
        <v>64</v>
      </c>
      <c r="B69" s="253"/>
      <c r="C69" s="254"/>
      <c r="D69" s="253"/>
      <c r="E69" s="253"/>
      <c r="F69" s="253"/>
      <c r="G69" s="253"/>
      <c r="H69" s="253"/>
      <c r="I69" s="253"/>
    </row>
    <row r="70" spans="1:9" ht="13.5" thickBot="1">
      <c r="A70" s="178" t="s">
        <v>66</v>
      </c>
      <c r="B70" s="178"/>
      <c r="C70" s="178"/>
      <c r="D70" s="178"/>
    </row>
    <row r="71" spans="1:9" ht="13.5" thickBot="1">
      <c r="A71" s="82"/>
      <c r="B71" s="50" t="s">
        <v>65</v>
      </c>
    </row>
    <row r="77" spans="1:9">
      <c r="B77" s="1" t="s">
        <v>12</v>
      </c>
    </row>
  </sheetData>
  <mergeCells count="69">
    <mergeCell ref="E60:G60"/>
    <mergeCell ref="A68:I68"/>
    <mergeCell ref="H58:I58"/>
    <mergeCell ref="C59:D59"/>
    <mergeCell ref="F59:G59"/>
    <mergeCell ref="H59:I59"/>
    <mergeCell ref="A70:D70"/>
    <mergeCell ref="C62:E62"/>
    <mergeCell ref="F62:G62"/>
    <mergeCell ref="H62:I62"/>
    <mergeCell ref="A63:B67"/>
    <mergeCell ref="C63:E67"/>
    <mergeCell ref="H63:I63"/>
    <mergeCell ref="G64:I64"/>
    <mergeCell ref="G65:I65"/>
    <mergeCell ref="G66:I67"/>
    <mergeCell ref="A55:G55"/>
    <mergeCell ref="H55:I55"/>
    <mergeCell ref="H56:I56"/>
    <mergeCell ref="A57:C57"/>
    <mergeCell ref="H57:I57"/>
    <mergeCell ref="A50:G50"/>
    <mergeCell ref="H50:I50"/>
    <mergeCell ref="H51:I51"/>
    <mergeCell ref="H52:I52"/>
    <mergeCell ref="H54:I54"/>
    <mergeCell ref="H53:I53"/>
    <mergeCell ref="H48:I48"/>
    <mergeCell ref="H49:I49"/>
    <mergeCell ref="H36:I36"/>
    <mergeCell ref="H37:I37"/>
    <mergeCell ref="H38:I38"/>
    <mergeCell ref="H39:I39"/>
    <mergeCell ref="H40:I40"/>
    <mergeCell ref="H43:I43"/>
    <mergeCell ref="H44:I44"/>
    <mergeCell ref="H45:I45"/>
    <mergeCell ref="H46:I46"/>
    <mergeCell ref="H47:I47"/>
    <mergeCell ref="H32:I32"/>
    <mergeCell ref="A33:G33"/>
    <mergeCell ref="H33:I33"/>
    <mergeCell ref="H34:I34"/>
    <mergeCell ref="H35:I35"/>
    <mergeCell ref="A8:B8"/>
    <mergeCell ref="C8:I8"/>
    <mergeCell ref="C10:D10"/>
    <mergeCell ref="C13:D13"/>
    <mergeCell ref="C15:I16"/>
    <mergeCell ref="A1:I1"/>
    <mergeCell ref="A2:D3"/>
    <mergeCell ref="E2:E3"/>
    <mergeCell ref="F2:I3"/>
    <mergeCell ref="C5:I5"/>
    <mergeCell ref="C7:I7"/>
    <mergeCell ref="E61:F61"/>
    <mergeCell ref="H60:I60"/>
    <mergeCell ref="H61:I61"/>
    <mergeCell ref="H30:I30"/>
    <mergeCell ref="C18:D18"/>
    <mergeCell ref="C20:D20"/>
    <mergeCell ref="H25:I25"/>
    <mergeCell ref="A28:G28"/>
    <mergeCell ref="H28:I28"/>
    <mergeCell ref="H29:I29"/>
    <mergeCell ref="B41:C42"/>
    <mergeCell ref="H41:I41"/>
    <mergeCell ref="H42:I42"/>
    <mergeCell ref="H31:I31"/>
  </mergeCells>
  <printOptions horizontalCentered="1" verticalCentered="1"/>
  <pageMargins left="0.70866141732283472" right="0.19685039370078741" top="0.19685039370078741" bottom="0.19685039370078741" header="0" footer="0"/>
  <pageSetup paperSize="9" scale="68" orientation="portrait" r:id="rId1"/>
  <ignoredErrors>
    <ignoredError sqref="D42:G42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77"/>
  <sheetViews>
    <sheetView workbookViewId="0">
      <selection activeCell="E82" sqref="E82"/>
    </sheetView>
  </sheetViews>
  <sheetFormatPr baseColWidth="10" defaultColWidth="11.5703125" defaultRowHeight="12.75"/>
  <cols>
    <col min="1" max="1" width="14" style="1" customWidth="1"/>
    <col min="2" max="2" width="41.7109375" style="1" customWidth="1"/>
    <col min="3" max="3" width="7.5703125" style="1" customWidth="1"/>
    <col min="4" max="4" width="9.140625" style="1" customWidth="1"/>
    <col min="5" max="5" width="14" style="1" customWidth="1"/>
    <col min="6" max="6" width="13.28515625" style="1" customWidth="1"/>
    <col min="7" max="7" width="11.7109375" style="1" customWidth="1"/>
    <col min="8" max="8" width="9.7109375" style="1" customWidth="1"/>
    <col min="9" max="9" width="6.7109375" style="1" customWidth="1"/>
    <col min="10" max="16384" width="11.5703125" style="1"/>
  </cols>
  <sheetData>
    <row r="1" spans="1:10" ht="24.75" customHeight="1" thickBot="1">
      <c r="A1" s="130" t="s">
        <v>22</v>
      </c>
      <c r="B1" s="130"/>
      <c r="C1" s="130"/>
      <c r="D1" s="130"/>
      <c r="E1" s="130"/>
      <c r="F1" s="130"/>
      <c r="G1" s="130"/>
      <c r="H1" s="130"/>
      <c r="I1" s="130"/>
    </row>
    <row r="2" spans="1:10" ht="13.15" customHeight="1">
      <c r="A2" s="131" t="s">
        <v>23</v>
      </c>
      <c r="B2" s="132"/>
      <c r="C2" s="132"/>
      <c r="D2" s="133"/>
      <c r="E2" s="137"/>
      <c r="F2" s="139" t="s">
        <v>51</v>
      </c>
      <c r="G2" s="140"/>
      <c r="H2" s="140"/>
      <c r="I2" s="141"/>
    </row>
    <row r="3" spans="1:10" ht="13.15" customHeight="1" thickBot="1">
      <c r="A3" s="134"/>
      <c r="B3" s="135"/>
      <c r="C3" s="135"/>
      <c r="D3" s="136"/>
      <c r="E3" s="138"/>
      <c r="F3" s="142"/>
      <c r="G3" s="143"/>
      <c r="H3" s="143"/>
      <c r="I3" s="144"/>
    </row>
    <row r="4" spans="1:10" ht="6.75" customHeight="1">
      <c r="A4" s="2"/>
      <c r="B4" s="3"/>
      <c r="C4" s="3"/>
      <c r="D4" s="3"/>
      <c r="E4" s="3"/>
      <c r="F4" s="3"/>
      <c r="G4" s="3"/>
      <c r="H4" s="3"/>
      <c r="I4" s="4"/>
    </row>
    <row r="5" spans="1:10" ht="18" customHeight="1">
      <c r="A5" s="5" t="s">
        <v>25</v>
      </c>
      <c r="B5" s="6"/>
      <c r="C5" s="145"/>
      <c r="D5" s="145"/>
      <c r="E5" s="145"/>
      <c r="F5" s="145"/>
      <c r="G5" s="145"/>
      <c r="H5" s="145"/>
      <c r="I5" s="145"/>
    </row>
    <row r="6" spans="1:10" ht="6" customHeight="1">
      <c r="A6" s="8"/>
      <c r="I6" s="7"/>
    </row>
    <row r="7" spans="1:10" ht="17.25" customHeight="1">
      <c r="A7" s="5" t="s">
        <v>24</v>
      </c>
      <c r="B7" s="6"/>
      <c r="C7" s="108"/>
      <c r="D7" s="109"/>
      <c r="E7" s="109"/>
      <c r="F7" s="109"/>
      <c r="G7" s="109"/>
      <c r="H7" s="109"/>
      <c r="I7" s="110"/>
    </row>
    <row r="8" spans="1:10" ht="17.25" customHeight="1">
      <c r="A8" s="146" t="s">
        <v>51</v>
      </c>
      <c r="B8" s="147"/>
      <c r="C8" s="148"/>
      <c r="D8" s="148"/>
      <c r="E8" s="148"/>
      <c r="F8" s="148"/>
      <c r="G8" s="148"/>
      <c r="H8" s="148"/>
      <c r="I8" s="149"/>
      <c r="J8" s="8"/>
    </row>
    <row r="9" spans="1:10" ht="5.25" customHeight="1">
      <c r="A9" s="8"/>
      <c r="B9" s="9"/>
      <c r="I9" s="7"/>
    </row>
    <row r="10" spans="1:10" ht="18" customHeight="1">
      <c r="A10" s="5" t="s">
        <v>26</v>
      </c>
      <c r="B10" s="6"/>
      <c r="C10" s="150"/>
      <c r="D10" s="151"/>
      <c r="I10" s="7"/>
    </row>
    <row r="11" spans="1:10" ht="6.6" customHeight="1" thickBot="1">
      <c r="A11" s="10"/>
      <c r="B11" s="11"/>
      <c r="C11" s="12"/>
      <c r="D11" s="12"/>
      <c r="E11" s="12"/>
      <c r="F11" s="12"/>
      <c r="G11" s="12"/>
      <c r="H11" s="12"/>
      <c r="I11" s="13"/>
    </row>
    <row r="12" spans="1:10" ht="15">
      <c r="A12" s="2"/>
      <c r="B12" s="14"/>
      <c r="C12" s="3"/>
      <c r="D12" s="3"/>
      <c r="E12" s="3"/>
      <c r="F12" s="3"/>
      <c r="G12" s="3"/>
      <c r="H12" s="3"/>
      <c r="I12" s="4"/>
    </row>
    <row r="13" spans="1:10" ht="18" customHeight="1">
      <c r="A13" s="5" t="s">
        <v>0</v>
      </c>
      <c r="B13" s="6"/>
      <c r="C13" s="152"/>
      <c r="D13" s="153"/>
      <c r="F13" s="15"/>
      <c r="G13" s="15"/>
      <c r="H13" s="15"/>
      <c r="I13" s="7"/>
    </row>
    <row r="14" spans="1:10" ht="6.6" customHeight="1">
      <c r="A14" s="8"/>
      <c r="B14" s="9"/>
      <c r="D14" s="15"/>
      <c r="E14" s="15"/>
      <c r="F14" s="15"/>
      <c r="G14" s="15"/>
      <c r="H14" s="15"/>
      <c r="I14" s="7"/>
    </row>
    <row r="15" spans="1:10" ht="18" customHeight="1">
      <c r="A15" s="5" t="s">
        <v>28</v>
      </c>
      <c r="B15" s="6"/>
      <c r="C15" s="216"/>
      <c r="D15" s="217"/>
      <c r="E15" s="217"/>
      <c r="F15" s="217"/>
      <c r="G15" s="217"/>
      <c r="H15" s="217"/>
      <c r="I15" s="218"/>
    </row>
    <row r="16" spans="1:10" ht="17.45" customHeight="1">
      <c r="A16" s="16" t="s">
        <v>29</v>
      </c>
      <c r="B16" s="17"/>
      <c r="C16" s="219"/>
      <c r="D16" s="220"/>
      <c r="E16" s="220"/>
      <c r="F16" s="220"/>
      <c r="G16" s="220"/>
      <c r="H16" s="220"/>
      <c r="I16" s="221"/>
    </row>
    <row r="17" spans="1:9" ht="7.15" customHeight="1">
      <c r="A17" s="8"/>
      <c r="B17" s="9"/>
      <c r="D17" s="18"/>
      <c r="E17" s="18"/>
      <c r="F17" s="18"/>
      <c r="G17" s="18"/>
      <c r="H17" s="18"/>
      <c r="I17" s="7"/>
    </row>
    <row r="18" spans="1:9" ht="18" customHeight="1">
      <c r="A18" s="5" t="s">
        <v>30</v>
      </c>
      <c r="B18" s="19"/>
      <c r="C18" s="222"/>
      <c r="D18" s="223"/>
      <c r="F18" s="20" t="s">
        <v>31</v>
      </c>
      <c r="H18" s="21">
        <v>0</v>
      </c>
      <c r="I18" s="54" t="str">
        <f>C20</f>
        <v>m</v>
      </c>
    </row>
    <row r="19" spans="1:9" ht="6.6" customHeight="1">
      <c r="A19" s="8"/>
      <c r="B19" s="20"/>
      <c r="D19" s="23"/>
      <c r="F19" s="18"/>
      <c r="H19" s="23"/>
      <c r="I19" s="95"/>
    </row>
    <row r="20" spans="1:9" ht="18" customHeight="1">
      <c r="A20" s="5" t="s">
        <v>32</v>
      </c>
      <c r="B20" s="19"/>
      <c r="C20" s="117" t="s">
        <v>1</v>
      </c>
      <c r="D20" s="118"/>
      <c r="F20" s="101" t="s">
        <v>33</v>
      </c>
      <c r="H20" s="21">
        <v>0</v>
      </c>
      <c r="I20" s="22" t="s">
        <v>2</v>
      </c>
    </row>
    <row r="21" spans="1:9" ht="7.15" customHeight="1">
      <c r="A21" s="8"/>
      <c r="B21" s="19"/>
      <c r="D21" s="24"/>
      <c r="H21" s="24"/>
      <c r="I21" s="25"/>
    </row>
    <row r="22" spans="1:9" ht="18" customHeight="1">
      <c r="A22" s="226" t="s">
        <v>34</v>
      </c>
      <c r="B22" s="227" t="s">
        <v>35</v>
      </c>
      <c r="C22" s="56"/>
      <c r="D22" s="227" t="s">
        <v>36</v>
      </c>
      <c r="E22" s="56"/>
      <c r="F22" s="101" t="s">
        <v>37</v>
      </c>
      <c r="G22" s="58"/>
      <c r="H22" s="59" t="e">
        <f>H20/H18</f>
        <v>#DIV/0!</v>
      </c>
      <c r="I22" s="22" t="s">
        <v>13</v>
      </c>
    </row>
    <row r="23" spans="1:9" ht="7.15" customHeight="1" thickBot="1">
      <c r="A23" s="10"/>
      <c r="B23" s="12"/>
      <c r="C23" s="12"/>
      <c r="D23" s="12"/>
      <c r="E23" s="12"/>
      <c r="F23" s="12"/>
      <c r="G23" s="12"/>
      <c r="H23" s="12"/>
      <c r="I23" s="13"/>
    </row>
    <row r="24" spans="1:9" ht="5.0999999999999996" customHeight="1">
      <c r="A24" s="2"/>
      <c r="B24" s="3"/>
      <c r="C24" s="4"/>
      <c r="D24" s="26"/>
      <c r="E24" s="27"/>
      <c r="F24" s="28"/>
      <c r="G24" s="29"/>
      <c r="H24" s="30"/>
      <c r="I24" s="4"/>
    </row>
    <row r="25" spans="1:9" ht="12.75" customHeight="1">
      <c r="A25" s="61" t="s">
        <v>38</v>
      </c>
      <c r="B25" s="19"/>
      <c r="C25" s="7"/>
      <c r="D25" s="107" t="s">
        <v>39</v>
      </c>
      <c r="E25" s="62" t="s">
        <v>40</v>
      </c>
      <c r="F25" s="63" t="s">
        <v>16</v>
      </c>
      <c r="G25" s="64" t="s">
        <v>41</v>
      </c>
      <c r="H25" s="119" t="s">
        <v>42</v>
      </c>
      <c r="I25" s="120"/>
    </row>
    <row r="26" spans="1:9" ht="15">
      <c r="A26" s="228" t="s">
        <v>43</v>
      </c>
      <c r="C26" s="7"/>
      <c r="D26" s="102"/>
      <c r="E26" s="31"/>
      <c r="F26" s="32"/>
      <c r="G26" s="65" t="s">
        <v>44</v>
      </c>
      <c r="H26" s="23"/>
      <c r="I26" s="7"/>
    </row>
    <row r="27" spans="1:9" ht="5.0999999999999996" customHeight="1" thickBot="1">
      <c r="A27" s="49"/>
      <c r="B27" s="12"/>
      <c r="C27" s="55"/>
      <c r="D27" s="96"/>
      <c r="E27" s="33"/>
      <c r="F27" s="34"/>
      <c r="G27" s="97"/>
      <c r="H27" s="35"/>
      <c r="I27" s="13"/>
    </row>
    <row r="28" spans="1:9" ht="15.95" customHeight="1" thickBot="1">
      <c r="A28" s="121" t="s">
        <v>52</v>
      </c>
      <c r="B28" s="122"/>
      <c r="C28" s="122"/>
      <c r="D28" s="122"/>
      <c r="E28" s="122"/>
      <c r="F28" s="122"/>
      <c r="G28" s="123"/>
      <c r="H28" s="124"/>
      <c r="I28" s="125"/>
    </row>
    <row r="29" spans="1:9" ht="13.9" customHeight="1">
      <c r="A29" s="45"/>
      <c r="B29" s="36"/>
      <c r="C29" s="51"/>
      <c r="D29" s="37"/>
      <c r="E29" s="38" t="e">
        <f>SUM(H22)</f>
        <v>#DIV/0!</v>
      </c>
      <c r="F29" s="39"/>
      <c r="G29" s="98"/>
      <c r="H29" s="115" t="e">
        <f t="shared" ref="H29" si="0">SUM(E29*F29*G29)</f>
        <v>#DIV/0!</v>
      </c>
      <c r="I29" s="116"/>
    </row>
    <row r="30" spans="1:9" ht="13.9" customHeight="1">
      <c r="A30" s="45"/>
      <c r="B30" s="83"/>
      <c r="C30" s="52"/>
      <c r="D30" s="37"/>
      <c r="E30" s="38"/>
      <c r="F30" s="39"/>
      <c r="G30" s="40"/>
      <c r="H30" s="115"/>
      <c r="I30" s="116"/>
    </row>
    <row r="31" spans="1:9" ht="13.9" customHeight="1">
      <c r="A31" s="45"/>
      <c r="B31" s="83"/>
      <c r="C31" s="52"/>
      <c r="D31" s="37"/>
      <c r="E31" s="38"/>
      <c r="F31" s="39"/>
      <c r="G31" s="40"/>
      <c r="H31" s="115"/>
      <c r="I31" s="116"/>
    </row>
    <row r="32" spans="1:9" ht="13.9" customHeight="1" thickBot="1">
      <c r="A32" s="45"/>
      <c r="B32" s="83"/>
      <c r="C32" s="52"/>
      <c r="D32" s="37"/>
      <c r="E32" s="38"/>
      <c r="F32" s="39"/>
      <c r="G32" s="40"/>
      <c r="H32" s="154"/>
      <c r="I32" s="155"/>
    </row>
    <row r="33" spans="1:9" ht="15.95" customHeight="1" thickBot="1">
      <c r="A33" s="121" t="s">
        <v>45</v>
      </c>
      <c r="B33" s="122"/>
      <c r="C33" s="122"/>
      <c r="D33" s="122"/>
      <c r="E33" s="122"/>
      <c r="F33" s="122"/>
      <c r="G33" s="123"/>
      <c r="H33" s="124"/>
      <c r="I33" s="125"/>
    </row>
    <row r="34" spans="1:9" ht="13.9" customHeight="1">
      <c r="A34" s="45"/>
      <c r="B34" s="36"/>
      <c r="C34" s="51"/>
      <c r="D34" s="43"/>
      <c r="E34" s="44"/>
      <c r="F34" s="39"/>
      <c r="G34" s="98"/>
      <c r="H34" s="115">
        <f>SUM(E34*F34*G34)</f>
        <v>0</v>
      </c>
      <c r="I34" s="116"/>
    </row>
    <row r="35" spans="1:9" ht="13.9" customHeight="1">
      <c r="A35" s="45"/>
      <c r="B35" s="83"/>
      <c r="C35" s="52"/>
      <c r="D35" s="43"/>
      <c r="E35" s="44"/>
      <c r="F35" s="39"/>
      <c r="G35" s="98"/>
      <c r="H35" s="115"/>
      <c r="I35" s="116"/>
    </row>
    <row r="36" spans="1:9" ht="13.9" customHeight="1">
      <c r="A36" s="45"/>
      <c r="B36" s="83"/>
      <c r="C36" s="52"/>
      <c r="D36" s="43"/>
      <c r="E36" s="44"/>
      <c r="F36" s="39"/>
      <c r="G36" s="98"/>
      <c r="H36" s="115"/>
      <c r="I36" s="116"/>
    </row>
    <row r="37" spans="1:9" ht="13.9" customHeight="1">
      <c r="A37" s="45"/>
      <c r="B37" s="83"/>
      <c r="C37" s="52"/>
      <c r="D37" s="43"/>
      <c r="E37" s="44"/>
      <c r="F37" s="39"/>
      <c r="G37" s="98"/>
      <c r="H37" s="115"/>
      <c r="I37" s="116"/>
    </row>
    <row r="38" spans="1:9" ht="13.9" customHeight="1">
      <c r="A38" s="45"/>
      <c r="B38" s="83"/>
      <c r="C38" s="52"/>
      <c r="D38" s="43"/>
      <c r="E38" s="44"/>
      <c r="F38" s="39"/>
      <c r="G38" s="98"/>
      <c r="H38" s="115"/>
      <c r="I38" s="116"/>
    </row>
    <row r="39" spans="1:9" ht="13.9" customHeight="1">
      <c r="A39" s="45"/>
      <c r="B39" s="41"/>
      <c r="C39" s="52"/>
      <c r="D39" s="43"/>
      <c r="E39" s="44"/>
      <c r="F39" s="39"/>
      <c r="G39" s="98"/>
      <c r="H39" s="115"/>
      <c r="I39" s="116"/>
    </row>
    <row r="40" spans="1:9" ht="13.9" customHeight="1" thickBot="1">
      <c r="A40" s="45"/>
      <c r="B40" s="41"/>
      <c r="C40" s="52"/>
      <c r="D40" s="43"/>
      <c r="E40" s="44"/>
      <c r="F40" s="39"/>
      <c r="G40" s="98"/>
      <c r="H40" s="115"/>
      <c r="I40" s="116"/>
    </row>
    <row r="41" spans="1:9" ht="15">
      <c r="A41" s="80" t="s">
        <v>46</v>
      </c>
      <c r="B41" s="229" t="s">
        <v>47</v>
      </c>
      <c r="C41" s="230"/>
      <c r="D41" s="231" t="s">
        <v>48</v>
      </c>
      <c r="E41" s="231" t="s">
        <v>17</v>
      </c>
      <c r="F41" s="231" t="s">
        <v>49</v>
      </c>
      <c r="G41" s="232" t="s">
        <v>50</v>
      </c>
      <c r="H41" s="126"/>
      <c r="I41" s="127"/>
    </row>
    <row r="42" spans="1:9" ht="21" customHeight="1">
      <c r="A42" s="81"/>
      <c r="B42" s="233"/>
      <c r="C42" s="234"/>
      <c r="D42" s="235" t="s">
        <v>18</v>
      </c>
      <c r="E42" s="236" t="s">
        <v>18</v>
      </c>
      <c r="F42" s="236" t="s">
        <v>18</v>
      </c>
      <c r="G42" s="237" t="s">
        <v>18</v>
      </c>
      <c r="H42" s="128"/>
      <c r="I42" s="129"/>
    </row>
    <row r="43" spans="1:9" ht="18" customHeight="1" thickBot="1">
      <c r="A43" s="74" t="s">
        <v>14</v>
      </c>
      <c r="B43" s="75"/>
      <c r="C43" s="76" t="s">
        <v>15</v>
      </c>
      <c r="D43" s="71"/>
      <c r="E43" s="72"/>
      <c r="F43" s="72"/>
      <c r="G43" s="73"/>
      <c r="H43" s="156"/>
      <c r="I43" s="157"/>
    </row>
    <row r="44" spans="1:9" ht="13.9" customHeight="1">
      <c r="A44" s="45"/>
      <c r="B44" s="60"/>
      <c r="C44" s="46"/>
      <c r="D44" s="43"/>
      <c r="E44" s="44"/>
      <c r="F44" s="39"/>
      <c r="G44" s="98"/>
      <c r="H44" s="115">
        <f>SUM(E44*F44*G44)</f>
        <v>0</v>
      </c>
      <c r="I44" s="116"/>
    </row>
    <row r="45" spans="1:9" ht="13.9" customHeight="1">
      <c r="A45" s="45"/>
      <c r="B45" s="41"/>
      <c r="C45" s="46"/>
      <c r="D45" s="43"/>
      <c r="E45" s="44"/>
      <c r="F45" s="39"/>
      <c r="G45" s="98"/>
      <c r="H45" s="115">
        <f>SUM(E45*F45*G45)</f>
        <v>0</v>
      </c>
      <c r="I45" s="116"/>
    </row>
    <row r="46" spans="1:9" ht="13.9" customHeight="1">
      <c r="A46" s="45"/>
      <c r="B46" s="41"/>
      <c r="C46" s="46"/>
      <c r="D46" s="43"/>
      <c r="E46" s="44"/>
      <c r="F46" s="39"/>
      <c r="G46" s="98"/>
      <c r="H46" s="115"/>
      <c r="I46" s="116"/>
    </row>
    <row r="47" spans="1:9" ht="13.9" customHeight="1">
      <c r="A47" s="45"/>
      <c r="B47" s="41"/>
      <c r="C47" s="46"/>
      <c r="D47" s="43"/>
      <c r="E47" s="44"/>
      <c r="F47" s="39"/>
      <c r="G47" s="98"/>
      <c r="H47" s="115"/>
      <c r="I47" s="116"/>
    </row>
    <row r="48" spans="1:9" ht="13.9" customHeight="1">
      <c r="A48" s="45"/>
      <c r="B48" s="41"/>
      <c r="C48" s="46"/>
      <c r="D48" s="43"/>
      <c r="E48" s="44"/>
      <c r="F48" s="39"/>
      <c r="G48" s="98"/>
      <c r="H48" s="115"/>
      <c r="I48" s="116"/>
    </row>
    <row r="49" spans="1:9" ht="13.9" customHeight="1" thickBot="1">
      <c r="A49" s="45"/>
      <c r="B49" s="42"/>
      <c r="C49" s="47"/>
      <c r="D49" s="43"/>
      <c r="E49" s="44"/>
      <c r="F49" s="39"/>
      <c r="G49" s="98"/>
      <c r="H49" s="115"/>
      <c r="I49" s="116"/>
    </row>
    <row r="50" spans="1:9" ht="15.95" customHeight="1" thickBot="1">
      <c r="A50" s="121" t="s">
        <v>53</v>
      </c>
      <c r="B50" s="122"/>
      <c r="C50" s="122"/>
      <c r="D50" s="122"/>
      <c r="E50" s="122"/>
      <c r="F50" s="122"/>
      <c r="G50" s="123"/>
      <c r="H50" s="124"/>
      <c r="I50" s="125"/>
    </row>
    <row r="51" spans="1:9" ht="13.9" customHeight="1">
      <c r="A51" s="45"/>
      <c r="B51" s="53"/>
      <c r="C51" s="48"/>
      <c r="D51" s="43"/>
      <c r="E51" s="44"/>
      <c r="F51" s="39"/>
      <c r="G51" s="98"/>
      <c r="H51" s="115">
        <f>SUM(E51*F51*G51)</f>
        <v>0</v>
      </c>
      <c r="I51" s="116"/>
    </row>
    <row r="52" spans="1:9" ht="13.9" customHeight="1">
      <c r="A52" s="45"/>
      <c r="B52" s="60"/>
      <c r="C52" s="48"/>
      <c r="D52" s="43"/>
      <c r="E52" s="44"/>
      <c r="F52" s="39"/>
      <c r="G52" s="98"/>
      <c r="H52" s="115"/>
      <c r="I52" s="116"/>
    </row>
    <row r="53" spans="1:9" ht="13.9" customHeight="1">
      <c r="A53" s="45"/>
      <c r="B53" s="60"/>
      <c r="C53" s="48"/>
      <c r="D53" s="43"/>
      <c r="E53" s="44"/>
      <c r="F53" s="39"/>
      <c r="G53" s="98"/>
      <c r="H53" s="158"/>
      <c r="I53" s="159"/>
    </row>
    <row r="54" spans="1:9" ht="13.9" customHeight="1" thickBot="1">
      <c r="A54" s="45"/>
      <c r="B54" s="60"/>
      <c r="C54" s="48"/>
      <c r="D54" s="43"/>
      <c r="E54" s="44"/>
      <c r="F54" s="39"/>
      <c r="G54" s="98"/>
      <c r="H54" s="154"/>
      <c r="I54" s="155"/>
    </row>
    <row r="55" spans="1:9" ht="15.95" customHeight="1">
      <c r="A55" s="160" t="s">
        <v>67</v>
      </c>
      <c r="B55" s="161"/>
      <c r="C55" s="161"/>
      <c r="D55" s="161"/>
      <c r="E55" s="161"/>
      <c r="F55" s="161"/>
      <c r="G55" s="162"/>
      <c r="H55" s="163" t="e">
        <f>SUM(H27:I52)</f>
        <v>#DIV/0!</v>
      </c>
      <c r="I55" s="164"/>
    </row>
    <row r="56" spans="1:9" ht="15.95" customHeight="1">
      <c r="A56" s="86"/>
      <c r="B56" s="87"/>
      <c r="C56" s="84"/>
      <c r="D56" s="85"/>
      <c r="E56" s="85"/>
      <c r="F56" s="85"/>
      <c r="G56" s="88"/>
      <c r="H56" s="165"/>
      <c r="I56" s="166"/>
    </row>
    <row r="57" spans="1:9" ht="15.95" customHeight="1">
      <c r="A57" s="167" t="s">
        <v>68</v>
      </c>
      <c r="B57" s="168"/>
      <c r="C57" s="169"/>
      <c r="D57" s="99"/>
      <c r="E57" s="90"/>
      <c r="F57" s="91" t="e">
        <f>SUM(H55)</f>
        <v>#DIV/0!</v>
      </c>
      <c r="G57" s="92"/>
      <c r="H57" s="170" t="e">
        <f>SUM(F57*G57-H55)</f>
        <v>#DIV/0!</v>
      </c>
      <c r="I57" s="171"/>
    </row>
    <row r="58" spans="1:9" ht="13.5" thickBot="1">
      <c r="A58" s="8"/>
      <c r="B58" s="58"/>
      <c r="C58" s="58"/>
      <c r="D58" s="58"/>
      <c r="E58" s="58"/>
      <c r="F58" s="58"/>
      <c r="G58" s="89"/>
      <c r="H58" s="172"/>
      <c r="I58" s="173"/>
    </row>
    <row r="59" spans="1:9" ht="24.6" customHeight="1" thickBot="1">
      <c r="A59" s="70" t="s">
        <v>56</v>
      </c>
      <c r="B59" s="66"/>
      <c r="C59" s="174" t="s">
        <v>57</v>
      </c>
      <c r="D59" s="175"/>
      <c r="E59" s="69"/>
      <c r="F59" s="176" t="s">
        <v>58</v>
      </c>
      <c r="G59" s="177"/>
      <c r="H59" s="113" t="e">
        <f>SUM(H55+H57)</f>
        <v>#DIV/0!</v>
      </c>
      <c r="I59" s="114"/>
    </row>
    <row r="60" spans="1:9" ht="24.6" customHeight="1" thickBot="1">
      <c r="A60" s="100"/>
      <c r="B60" s="57"/>
      <c r="C60" s="101"/>
      <c r="D60" s="101"/>
      <c r="E60" s="248" t="s">
        <v>54</v>
      </c>
      <c r="F60" s="248"/>
      <c r="G60" s="249"/>
      <c r="H60" s="111">
        <v>0</v>
      </c>
      <c r="I60" s="112"/>
    </row>
    <row r="61" spans="1:9" ht="24.6" customHeight="1" thickBot="1">
      <c r="A61" s="100"/>
      <c r="B61" s="57"/>
      <c r="C61" s="101"/>
      <c r="D61" s="101"/>
      <c r="E61" s="250" t="s">
        <v>55</v>
      </c>
      <c r="F61" s="250"/>
      <c r="G61" s="251">
        <v>0</v>
      </c>
      <c r="H61" s="113" t="e">
        <f>SUM(H59/100*G61)</f>
        <v>#DIV/0!</v>
      </c>
      <c r="I61" s="114"/>
    </row>
    <row r="62" spans="1:9" ht="24.6" customHeight="1" thickBot="1">
      <c r="A62" s="67" t="s">
        <v>59</v>
      </c>
      <c r="B62" s="68"/>
      <c r="C62" s="179" t="s">
        <v>60</v>
      </c>
      <c r="D62" s="180"/>
      <c r="E62" s="181"/>
      <c r="F62" s="182" t="s">
        <v>61</v>
      </c>
      <c r="G62" s="182"/>
      <c r="H62" s="183" t="e">
        <f>SUM(H59-H60-H61)</f>
        <v>#DIV/0!</v>
      </c>
      <c r="I62" s="184"/>
    </row>
    <row r="63" spans="1:9" ht="13.5" customHeight="1" thickBot="1">
      <c r="A63" s="185"/>
      <c r="B63" s="186"/>
      <c r="C63" s="191"/>
      <c r="D63" s="192"/>
      <c r="E63" s="193"/>
      <c r="H63" s="200"/>
      <c r="I63" s="201"/>
    </row>
    <row r="64" spans="1:9" ht="15.75">
      <c r="A64" s="187"/>
      <c r="B64" s="188"/>
      <c r="C64" s="194"/>
      <c r="D64" s="195"/>
      <c r="E64" s="196"/>
      <c r="G64" s="202" t="s">
        <v>62</v>
      </c>
      <c r="H64" s="203"/>
      <c r="I64" s="204"/>
    </row>
    <row r="65" spans="1:9" ht="15.75">
      <c r="A65" s="187"/>
      <c r="B65" s="188"/>
      <c r="C65" s="194"/>
      <c r="D65" s="195"/>
      <c r="E65" s="196"/>
      <c r="G65" s="205"/>
      <c r="H65" s="206"/>
      <c r="I65" s="207"/>
    </row>
    <row r="66" spans="1:9" ht="13.15" customHeight="1">
      <c r="A66" s="187"/>
      <c r="B66" s="188"/>
      <c r="C66" s="194"/>
      <c r="D66" s="195"/>
      <c r="E66" s="196"/>
      <c r="G66" s="208" t="s">
        <v>11</v>
      </c>
      <c r="H66" s="209"/>
      <c r="I66" s="210"/>
    </row>
    <row r="67" spans="1:9" ht="13.9" customHeight="1" thickBot="1">
      <c r="A67" s="189"/>
      <c r="B67" s="190"/>
      <c r="C67" s="197"/>
      <c r="D67" s="198"/>
      <c r="E67" s="199"/>
      <c r="F67" s="12"/>
      <c r="G67" s="211"/>
      <c r="H67" s="212"/>
      <c r="I67" s="213"/>
    </row>
    <row r="68" spans="1:9" ht="13.9" customHeight="1">
      <c r="A68" s="252" t="s">
        <v>63</v>
      </c>
      <c r="B68" s="252"/>
      <c r="C68" s="252"/>
      <c r="D68" s="252"/>
      <c r="E68" s="252"/>
      <c r="F68" s="252"/>
      <c r="G68" s="252"/>
      <c r="H68" s="252"/>
      <c r="I68" s="252"/>
    </row>
    <row r="69" spans="1:9" ht="13.9" customHeight="1">
      <c r="A69" s="253" t="s">
        <v>64</v>
      </c>
      <c r="B69" s="253"/>
      <c r="C69" s="254"/>
      <c r="D69" s="253"/>
      <c r="E69" s="253"/>
      <c r="F69" s="253"/>
      <c r="G69" s="253"/>
      <c r="H69" s="253"/>
      <c r="I69" s="253"/>
    </row>
    <row r="70" spans="1:9" ht="13.5" thickBot="1">
      <c r="A70" s="178" t="s">
        <v>66</v>
      </c>
      <c r="B70" s="178"/>
      <c r="C70" s="178"/>
      <c r="D70" s="178"/>
    </row>
    <row r="71" spans="1:9" ht="13.5" thickBot="1">
      <c r="A71" s="82"/>
      <c r="B71" s="50" t="s">
        <v>65</v>
      </c>
    </row>
    <row r="77" spans="1:9">
      <c r="B77" s="1" t="s">
        <v>12</v>
      </c>
    </row>
  </sheetData>
  <mergeCells count="69">
    <mergeCell ref="C7:I7"/>
    <mergeCell ref="A1:I1"/>
    <mergeCell ref="A2:D3"/>
    <mergeCell ref="E2:E3"/>
    <mergeCell ref="F2:I3"/>
    <mergeCell ref="C5:I5"/>
    <mergeCell ref="H40:I40"/>
    <mergeCell ref="H30:I30"/>
    <mergeCell ref="A8:B8"/>
    <mergeCell ref="C8:I8"/>
    <mergeCell ref="C10:D10"/>
    <mergeCell ref="C13:D13"/>
    <mergeCell ref="C15:I16"/>
    <mergeCell ref="C18:D18"/>
    <mergeCell ref="C20:D20"/>
    <mergeCell ref="H25:I25"/>
    <mergeCell ref="A28:G28"/>
    <mergeCell ref="H28:I28"/>
    <mergeCell ref="H29:I29"/>
    <mergeCell ref="H35:I35"/>
    <mergeCell ref="H36:I36"/>
    <mergeCell ref="H37:I37"/>
    <mergeCell ref="H38:I38"/>
    <mergeCell ref="H39:I39"/>
    <mergeCell ref="H31:I31"/>
    <mergeCell ref="H32:I32"/>
    <mergeCell ref="A33:G33"/>
    <mergeCell ref="H33:I33"/>
    <mergeCell ref="H34:I34"/>
    <mergeCell ref="H48:I48"/>
    <mergeCell ref="H49:I49"/>
    <mergeCell ref="B41:C42"/>
    <mergeCell ref="H41:I41"/>
    <mergeCell ref="H42:I42"/>
    <mergeCell ref="H43:I43"/>
    <mergeCell ref="H44:I44"/>
    <mergeCell ref="H45:I45"/>
    <mergeCell ref="H46:I46"/>
    <mergeCell ref="H47:I47"/>
    <mergeCell ref="A50:G50"/>
    <mergeCell ref="H50:I50"/>
    <mergeCell ref="H51:I51"/>
    <mergeCell ref="H52:I52"/>
    <mergeCell ref="H54:I54"/>
    <mergeCell ref="H53:I53"/>
    <mergeCell ref="A55:G55"/>
    <mergeCell ref="H55:I55"/>
    <mergeCell ref="H56:I56"/>
    <mergeCell ref="A57:C57"/>
    <mergeCell ref="H57:I57"/>
    <mergeCell ref="H58:I58"/>
    <mergeCell ref="C59:D59"/>
    <mergeCell ref="F59:G59"/>
    <mergeCell ref="H59:I59"/>
    <mergeCell ref="H60:I60"/>
    <mergeCell ref="G66:I67"/>
    <mergeCell ref="A70:D70"/>
    <mergeCell ref="E60:G60"/>
    <mergeCell ref="E61:F61"/>
    <mergeCell ref="H61:I61"/>
    <mergeCell ref="C62:E62"/>
    <mergeCell ref="F62:G62"/>
    <mergeCell ref="H62:I62"/>
    <mergeCell ref="A63:B67"/>
    <mergeCell ref="C63:E67"/>
    <mergeCell ref="H63:I63"/>
    <mergeCell ref="G64:I64"/>
    <mergeCell ref="G65:I65"/>
    <mergeCell ref="A68:I68"/>
  </mergeCells>
  <printOptions horizontalCentered="1" verticalCentered="1"/>
  <pageMargins left="0.70866141732283472" right="0.19685039370078741" top="0.19685039370078741" bottom="0.19685039370078741" header="0" footer="0"/>
  <pageSetup paperSize="9" scale="6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Muster</vt:lpstr>
      <vt:lpstr>Vorlage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Rudolf Schluep</dc:creator>
  <cp:lastModifiedBy>Enz Myriam ASTRA</cp:lastModifiedBy>
  <cp:lastPrinted>2022-03-21T12:49:17Z</cp:lastPrinted>
  <dcterms:created xsi:type="dcterms:W3CDTF">2020-12-01T12:25:20Z</dcterms:created>
  <dcterms:modified xsi:type="dcterms:W3CDTF">2022-05-30T14:13:38Z</dcterms:modified>
</cp:coreProperties>
</file>