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80839538\AppData\Local\rubicon\Acta Nova Client\Data\656110393\"/>
    </mc:Choice>
  </mc:AlternateContent>
  <bookViews>
    <workbookView xWindow="0" yWindow="0" windowWidth="25200" windowHeight="10620"/>
  </bookViews>
  <sheets>
    <sheet name="Modello" sheetId="5" r:id="rId1"/>
    <sheet name="Esempio en tedesco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5" l="1"/>
  <c r="H62" i="5" l="1"/>
  <c r="H61" i="5"/>
  <c r="H60" i="5"/>
  <c r="H58" i="5"/>
  <c r="H57" i="5"/>
  <c r="H56" i="5"/>
  <c r="H52" i="5"/>
  <c r="H51" i="5"/>
  <c r="H50" i="5"/>
  <c r="H48" i="5"/>
  <c r="H47" i="5"/>
  <c r="E46" i="5"/>
  <c r="H46" i="5" s="1"/>
  <c r="H44" i="5"/>
  <c r="H43" i="5"/>
  <c r="H42" i="5"/>
  <c r="H40" i="5"/>
  <c r="H39" i="5"/>
  <c r="H38" i="5"/>
  <c r="H37" i="5"/>
  <c r="H33" i="5"/>
  <c r="H32" i="5"/>
  <c r="H31" i="5"/>
  <c r="H29" i="5"/>
  <c r="H28" i="5"/>
  <c r="H20" i="5"/>
  <c r="E27" i="5" s="1"/>
  <c r="H27" i="5" s="1"/>
  <c r="H64" i="5" s="1"/>
  <c r="H66" i="5" s="1"/>
  <c r="I17" i="4"/>
  <c r="H21" i="4"/>
  <c r="E28" i="4"/>
  <c r="H28" i="4" s="1"/>
  <c r="H65" i="4" s="1"/>
  <c r="H67" i="4" s="1"/>
  <c r="H29" i="4"/>
  <c r="H30" i="4"/>
  <c r="H32" i="4"/>
  <c r="H33" i="4"/>
  <c r="H34" i="4"/>
  <c r="H38" i="4"/>
  <c r="H39" i="4"/>
  <c r="H40" i="4"/>
  <c r="H41" i="4"/>
  <c r="H43" i="4"/>
  <c r="H44" i="4"/>
  <c r="H45" i="4"/>
  <c r="E47" i="4"/>
  <c r="H47" i="4" s="1"/>
  <c r="H48" i="4"/>
  <c r="H49" i="4"/>
  <c r="H51" i="4"/>
  <c r="H52" i="4"/>
  <c r="H53" i="4"/>
  <c r="H57" i="4"/>
  <c r="E58" i="4"/>
  <c r="H58" i="4"/>
  <c r="H59" i="4"/>
  <c r="H61" i="4"/>
  <c r="H62" i="4"/>
  <c r="H63" i="4"/>
</calcChain>
</file>

<file path=xl/sharedStrings.xml><?xml version="1.0" encoding="utf-8"?>
<sst xmlns="http://schemas.openxmlformats.org/spreadsheetml/2006/main" count="180" uniqueCount="132">
  <si>
    <t>Die Preisanalyse hat vollständig dem abgegebenen Kalkulationsschema des SBV zu entsprechen.</t>
  </si>
  <si>
    <t>Preisanalyse    Nr.</t>
  </si>
  <si>
    <t>Akkordarbeiten</t>
  </si>
  <si>
    <t>Los</t>
  </si>
  <si>
    <t>Unternehmung</t>
  </si>
  <si>
    <t>Preisbasis des Angebotes</t>
  </si>
  <si>
    <t>Objekt - NPK / Pos.-Nr.</t>
  </si>
  <si>
    <t>Leistungsbeschrieb</t>
  </si>
  <si>
    <t>(Kurztext)</t>
  </si>
  <si>
    <t>Vorausmass Position</t>
  </si>
  <si>
    <t>Einheit</t>
  </si>
  <si>
    <t>Gruppenstunden</t>
  </si>
  <si>
    <t>h</t>
  </si>
  <si>
    <t>Kostenelemente</t>
  </si>
  <si>
    <t>Menge</t>
  </si>
  <si>
    <t>Betrag</t>
  </si>
  <si>
    <t>(Kurzbeschrieb)</t>
  </si>
  <si>
    <t>Gruppenmittellohn</t>
  </si>
  <si>
    <t>Material</t>
  </si>
  <si>
    <t>Kalkulierter Preis</t>
  </si>
  <si>
    <r>
      <t>Unternehmung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(Stempel/Unterschrift)</t>
    </r>
  </si>
  <si>
    <t>geprüft / Datum</t>
  </si>
  <si>
    <t>.................../ ........................</t>
  </si>
  <si>
    <t>Eigen</t>
  </si>
  <si>
    <t>Anteil LW %</t>
  </si>
  <si>
    <t>h/EH</t>
  </si>
  <si>
    <t>Einheit (EH)</t>
  </si>
  <si>
    <t>Inv.-Nr.</t>
  </si>
  <si>
    <t>KstZ</t>
  </si>
  <si>
    <t>Preis</t>
  </si>
  <si>
    <t>Kalk.-</t>
  </si>
  <si>
    <t>Faktor*</t>
  </si>
  <si>
    <t>* gemäss Form. 400. Kalkulationsschema</t>
  </si>
  <si>
    <t>Inventar**</t>
  </si>
  <si>
    <t>Fremdleistungen***</t>
  </si>
  <si>
    <t>Subunternehmer Lohn</t>
  </si>
  <si>
    <t>Subunternehmer Material</t>
  </si>
  <si>
    <t>Bemerkungen</t>
  </si>
  <si>
    <t>Lohn*</t>
  </si>
  <si>
    <t>AVS</t>
  </si>
  <si>
    <t>RR</t>
  </si>
  <si>
    <t>Energie</t>
  </si>
  <si>
    <t>SM</t>
  </si>
  <si>
    <t>…...%</t>
  </si>
  <si>
    <t>Subu</t>
  </si>
  <si>
    <t>Verrechnungsansätze BIV</t>
  </si>
  <si>
    <t>Ort</t>
  </si>
  <si>
    <t>Datum</t>
  </si>
  <si>
    <t>Gruppenleistung</t>
  </si>
  <si>
    <t>Leistungswert (LW)</t>
  </si>
  <si>
    <t>Subunternehmer Fremdleistungen</t>
  </si>
  <si>
    <t>****Angebotspreis</t>
  </si>
  <si>
    <t>Positionsrabatt CHF</t>
  </si>
  <si>
    <t>Unterhaltsabschnitt P…......</t>
  </si>
  <si>
    <t>223.482.103</t>
  </si>
  <si>
    <t>Fugen bei Randabschlüssen</t>
  </si>
  <si>
    <t>m</t>
  </si>
  <si>
    <t>Brett 30 mm</t>
  </si>
  <si>
    <t>m2</t>
  </si>
  <si>
    <t>I01 614.332 00</t>
  </si>
  <si>
    <t>Schraubenkompressor, -4,5 m3, VM, fahrbar</t>
  </si>
  <si>
    <t>BoM</t>
  </si>
  <si>
    <t>I01 297.442 00</t>
  </si>
  <si>
    <t>Kleindumper Allrad, -2.0 m3</t>
  </si>
  <si>
    <t>Lohn Fugen</t>
  </si>
  <si>
    <t>CTW Primer HK</t>
  </si>
  <si>
    <t>kg</t>
  </si>
  <si>
    <t>CTW Fugenbitumen</t>
  </si>
  <si>
    <t>I01 292.113 00</t>
  </si>
  <si>
    <t>Pritschenwagen, -3,5 t, Normalkabine</t>
  </si>
  <si>
    <t>BmM</t>
  </si>
  <si>
    <t>I01 564.513 11</t>
  </si>
  <si>
    <t>Fugenvergusskocher -100l, fahrbar</t>
  </si>
  <si>
    <t>Lastwagen feste Brücke bis 28 t</t>
  </si>
  <si>
    <t>Thun</t>
  </si>
  <si>
    <t>Felder sind vom PV auszufüllen</t>
  </si>
  <si>
    <t>L’analisi dei prezzi deve essere interamente conforme allo schema di calcolo fornito dalla SSIC.</t>
  </si>
  <si>
    <t>Analisi dei prezzi N.</t>
  </si>
  <si>
    <t>Lavori a cottimo</t>
  </si>
  <si>
    <t>Lotto</t>
  </si>
  <si>
    <t>Impresa</t>
  </si>
  <si>
    <t>Base di prezzo offerta</t>
  </si>
  <si>
    <t>Oggetto –  CPN / n. voce</t>
  </si>
  <si>
    <t>Descrizione prestazione</t>
  </si>
  <si>
    <t>(breve testo)</t>
  </si>
  <si>
    <t>Stima voce</t>
  </si>
  <si>
    <t>Ore di gruppo</t>
  </si>
  <si>
    <t>Unità</t>
  </si>
  <si>
    <t>Elementi di costo</t>
  </si>
  <si>
    <t>(breve descrizione)</t>
  </si>
  <si>
    <t>Quantità</t>
  </si>
  <si>
    <t>fattore</t>
  </si>
  <si>
    <t>calcolo*</t>
  </si>
  <si>
    <t>Importo</t>
  </si>
  <si>
    <t>Salari*</t>
  </si>
  <si>
    <t>Materiali</t>
  </si>
  <si>
    <t>Inventario**</t>
  </si>
  <si>
    <t xml:space="preserve">***Le prestazioni di terzi complessive vanno presentate nel dettaglio con indicazione del valore nelle rispettive componenti di costo. </t>
  </si>
  <si>
    <t>Prestazioni di terzi***</t>
  </si>
  <si>
    <t>Prestazioni di terzi Salari</t>
  </si>
  <si>
    <t xml:space="preserve">Prestazioni di terzi Materiali </t>
  </si>
  <si>
    <t>Prestazioni di terzi</t>
  </si>
  <si>
    <t>Basi per elementi di costo inventario</t>
  </si>
  <si>
    <t>AIS</t>
  </si>
  <si>
    <t>E+L</t>
  </si>
  <si>
    <t>Inv.-N</t>
  </si>
  <si>
    <t>Prezzo calcolato</t>
  </si>
  <si>
    <t>****Prezzo offerta</t>
  </si>
  <si>
    <t>verificato / data</t>
  </si>
  <si>
    <t>Impresa  (timbro/firma)</t>
  </si>
  <si>
    <t>Luogo</t>
  </si>
  <si>
    <t>Data</t>
  </si>
  <si>
    <t>Osservazione</t>
  </si>
  <si>
    <r>
      <t>***Subunternehmerleistungen sind im Detail, mit Angabe des Leistungswertes, in den jeweiligen Kostenbestandteilen aufzuzeigen</t>
    </r>
    <r>
      <rPr>
        <sz val="8"/>
        <rFont val="Arial"/>
        <family val="2"/>
      </rPr>
      <t>.</t>
    </r>
  </si>
  <si>
    <r>
      <t xml:space="preserve">**** </t>
    </r>
    <r>
      <rPr>
        <sz val="8"/>
        <color theme="1"/>
        <rFont val="Arial"/>
        <family val="2"/>
      </rPr>
      <t xml:space="preserve">Für ähnliche </t>
    </r>
    <r>
      <rPr>
        <sz val="8"/>
        <rFont val="Arial"/>
        <family val="2"/>
      </rPr>
      <t xml:space="preserve">Nachtragspositionen gilt der Angebotspreis als Basis. Das </t>
    </r>
    <r>
      <rPr>
        <sz val="8"/>
        <color theme="1"/>
        <rFont val="Arial"/>
        <family val="2"/>
      </rPr>
      <t xml:space="preserve">Verhältnis zwischen kalkuliertem Preis und Angebotspreis muss erläutert werden: Faktor oder absoluter Rabatt. Das gleiche Verhältnis wird für ähnliche Nachtragspositionen angewendet werden. </t>
    </r>
  </si>
  <si>
    <t>** exakte Bezeichnung des Gerätes, der Maschine etc. inkl. entsprechender SBIL-Nummer BIV ("Betriebsinterne Verrechnungsansätze gemäss Schweizer Baumeisterverband"; 
sofern vorhanden).</t>
  </si>
  <si>
    <t>Valore prestazione (LW)</t>
  </si>
  <si>
    <t>Quota parte LW %</t>
  </si>
  <si>
    <t>Propria</t>
  </si>
  <si>
    <t>Subapp.</t>
  </si>
  <si>
    <t>Salario medio del gruppo</t>
  </si>
  <si>
    <t>Tassi di fatturazione BIV</t>
  </si>
  <si>
    <t>Prestazione</t>
  </si>
  <si>
    <t>Unità (EH)</t>
  </si>
  <si>
    <t>Energia</t>
  </si>
  <si>
    <t>Lubrificanti</t>
  </si>
  <si>
    <t>Subappaltatori Prestazioni di terzi</t>
  </si>
  <si>
    <t>Ribasso posizione CHF</t>
  </si>
  <si>
    <t>* secondo Form. 400. Schema di calcolo</t>
  </si>
  <si>
    <t xml:space="preserve">**** Per posizioni analoghe di offerte supplementari, il prezzo d'offerta rappresenta la base. Il rapporto tra il prezzo calcolato e il prezzo offerto deve essere spiegato: Fattore o ribasso assoluto. Lo stesso rapporto sarà applicato per posizioni analoghe di offerte supplementari. </t>
  </si>
  <si>
    <t>Campi che devono essere compilati dal PV</t>
  </si>
  <si>
    <t>**  denominazione esatta del dispositivo, della macchina ecc., incl. numero CBI LSIC  («Lista svizzera dell’inventario nella costruzione»; se disponibile)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</si>
</sst>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_ * #,##0.000_ ;_ * \-#,##0.000_ ;_ * &quot;-&quot;??_ ;_ @_ "/>
    <numFmt numFmtId="166" formatCode="#,##0.000"/>
    <numFmt numFmtId="167" formatCode="#,##0.0000"/>
  </numFmts>
  <fonts count="26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" fontId="10" fillId="0" borderId="22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2" xfId="0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166" fontId="14" fillId="0" borderId="25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6" fontId="14" fillId="0" borderId="23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166" fontId="14" fillId="0" borderId="27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166" fontId="11" fillId="0" borderId="14" xfId="0" applyNumberFormat="1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9" fontId="18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166" fontId="7" fillId="0" borderId="22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top" wrapText="1"/>
    </xf>
    <xf numFmtId="0" fontId="6" fillId="0" borderId="3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14" fontId="6" fillId="0" borderId="31" xfId="0" applyNumberFormat="1" applyFont="1" applyBorder="1" applyAlignment="1">
      <alignment vertical="center"/>
    </xf>
    <xf numFmtId="0" fontId="6" fillId="0" borderId="37" xfId="0" applyFont="1" applyBorder="1" applyAlignment="1">
      <alignment horizontal="left" vertical="center" shrinkToFit="1"/>
    </xf>
    <xf numFmtId="0" fontId="17" fillId="5" borderId="41" xfId="0" applyFont="1" applyFill="1" applyBorder="1" applyAlignment="1">
      <alignment horizontal="left"/>
    </xf>
    <xf numFmtId="0" fontId="17" fillId="5" borderId="42" xfId="0" applyFont="1" applyFill="1" applyBorder="1" applyAlignment="1">
      <alignment horizontal="left"/>
    </xf>
    <xf numFmtId="0" fontId="17" fillId="5" borderId="43" xfId="0" applyFont="1" applyFill="1" applyBorder="1" applyAlignment="1">
      <alignment horizontal="left"/>
    </xf>
    <xf numFmtId="49" fontId="13" fillId="5" borderId="28" xfId="2" applyNumberFormat="1" applyFont="1" applyFill="1" applyBorder="1" applyAlignment="1">
      <alignment horizontal="center" vertical="center"/>
    </xf>
    <xf numFmtId="49" fontId="13" fillId="5" borderId="28" xfId="0" applyNumberFormat="1" applyFont="1" applyFill="1" applyBorder="1" applyAlignment="1">
      <alignment horizontal="center" vertical="center"/>
    </xf>
    <xf numFmtId="49" fontId="13" fillId="5" borderId="7" xfId="0" applyNumberFormat="1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 vertical="center"/>
    </xf>
    <xf numFmtId="49" fontId="13" fillId="6" borderId="39" xfId="2" applyNumberFormat="1" applyFont="1" applyFill="1" applyBorder="1" applyAlignment="1">
      <alignment horizontal="center" vertical="center"/>
    </xf>
    <xf numFmtId="49" fontId="13" fillId="6" borderId="39" xfId="0" applyNumberFormat="1" applyFont="1" applyFill="1" applyBorder="1" applyAlignment="1">
      <alignment horizontal="center" vertical="center"/>
    </xf>
    <xf numFmtId="49" fontId="13" fillId="6" borderId="2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13" fillId="6" borderId="9" xfId="0" applyFont="1" applyFill="1" applyBorder="1" applyAlignment="1">
      <alignment horizontal="left" vertical="center"/>
    </xf>
    <xf numFmtId="0" fontId="11" fillId="0" borderId="0" xfId="3" applyAlignment="1">
      <alignment vertical="center"/>
    </xf>
    <xf numFmtId="0" fontId="11" fillId="0" borderId="1" xfId="3" applyBorder="1" applyAlignment="1">
      <alignment vertical="center"/>
    </xf>
    <xf numFmtId="0" fontId="11" fillId="0" borderId="2" xfId="3" applyBorder="1" applyAlignment="1">
      <alignment vertical="center"/>
    </xf>
    <xf numFmtId="0" fontId="11" fillId="0" borderId="3" xfId="3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11" fillId="0" borderId="14" xfId="3" applyBorder="1" applyAlignment="1">
      <alignment vertical="center"/>
    </xf>
    <xf numFmtId="0" fontId="11" fillId="0" borderId="9" xfId="3" applyBorder="1" applyAlignment="1">
      <alignment vertical="center"/>
    </xf>
    <xf numFmtId="0" fontId="8" fillId="0" borderId="0" xfId="3" applyFont="1" applyAlignment="1">
      <alignment horizontal="left" vertical="center"/>
    </xf>
    <xf numFmtId="0" fontId="11" fillId="0" borderId="5" xfId="3" applyBorder="1" applyAlignment="1">
      <alignment vertical="center"/>
    </xf>
    <xf numFmtId="0" fontId="8" fillId="0" borderId="6" xfId="3" applyFont="1" applyBorder="1" applyAlignment="1">
      <alignment horizontal="left" vertical="center"/>
    </xf>
    <xf numFmtId="0" fontId="11" fillId="0" borderId="6" xfId="3" applyBorder="1" applyAlignment="1">
      <alignment vertical="center"/>
    </xf>
    <xf numFmtId="0" fontId="11" fillId="0" borderId="7" xfId="3" applyBorder="1" applyAlignment="1">
      <alignment vertical="center"/>
    </xf>
    <xf numFmtId="0" fontId="8" fillId="0" borderId="2" xfId="3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11" fillId="0" borderId="0" xfId="3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4" fontId="10" fillId="0" borderId="22" xfId="3" applyNumberFormat="1" applyFont="1" applyBorder="1" applyAlignment="1">
      <alignment horizontal="center" vertical="center"/>
    </xf>
    <xf numFmtId="166" fontId="11" fillId="0" borderId="14" xfId="3" applyNumberFormat="1" applyFont="1" applyBorder="1" applyAlignment="1">
      <alignment horizontal="left" vertical="center"/>
    </xf>
    <xf numFmtId="0" fontId="11" fillId="0" borderId="0" xfId="3" applyAlignment="1">
      <alignment horizontal="center" vertical="center"/>
    </xf>
    <xf numFmtId="0" fontId="11" fillId="0" borderId="14" xfId="3" applyBorder="1" applyAlignment="1">
      <alignment horizontal="center" vertical="center"/>
    </xf>
    <xf numFmtId="0" fontId="11" fillId="0" borderId="14" xfId="3" applyFont="1" applyBorder="1" applyAlignment="1">
      <alignment horizontal="left" vertical="center"/>
    </xf>
    <xf numFmtId="3" fontId="11" fillId="0" borderId="0" xfId="3" applyNumberFormat="1" applyAlignment="1">
      <alignment horizontal="center" vertical="center"/>
    </xf>
    <xf numFmtId="0" fontId="11" fillId="0" borderId="14" xfId="3" applyBorder="1" applyAlignment="1">
      <alignment horizontal="left" vertical="center"/>
    </xf>
    <xf numFmtId="0" fontId="6" fillId="0" borderId="0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11" fillId="0" borderId="0" xfId="3" applyBorder="1" applyAlignment="1">
      <alignment vertical="center"/>
    </xf>
    <xf numFmtId="166" fontId="7" fillId="0" borderId="22" xfId="3" applyNumberFormat="1" applyFont="1" applyBorder="1" applyAlignment="1">
      <alignment horizontal="center" vertical="center" shrinkToFit="1"/>
    </xf>
    <xf numFmtId="0" fontId="11" fillId="0" borderId="1" xfId="3" applyBorder="1" applyAlignment="1">
      <alignment horizontal="center" vertical="center"/>
    </xf>
    <xf numFmtId="0" fontId="11" fillId="0" borderId="23" xfId="3" applyBorder="1" applyAlignment="1">
      <alignment horizontal="center" vertical="center"/>
    </xf>
    <xf numFmtId="0" fontId="11" fillId="0" borderId="24" xfId="3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1" fillId="0" borderId="2" xfId="3" applyBorder="1" applyAlignment="1">
      <alignment horizontal="center" vertical="center"/>
    </xf>
    <xf numFmtId="0" fontId="20" fillId="0" borderId="9" xfId="3" applyFont="1" applyBorder="1" applyAlignment="1">
      <alignment vertical="center"/>
    </xf>
    <xf numFmtId="0" fontId="20" fillId="0" borderId="25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 wrapText="1"/>
    </xf>
    <xf numFmtId="0" fontId="11" fillId="0" borderId="25" xfId="3" applyBorder="1" applyAlignment="1">
      <alignment horizontal="center" vertical="center"/>
    </xf>
    <xf numFmtId="0" fontId="12" fillId="0" borderId="26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top" wrapText="1"/>
    </xf>
    <xf numFmtId="0" fontId="13" fillId="0" borderId="5" xfId="3" applyFont="1" applyBorder="1" applyAlignment="1">
      <alignment vertical="center"/>
    </xf>
    <xf numFmtId="0" fontId="13" fillId="0" borderId="7" xfId="3" applyFont="1" applyBorder="1" applyAlignment="1">
      <alignment vertical="center"/>
    </xf>
    <xf numFmtId="0" fontId="11" fillId="0" borderId="27" xfId="3" applyBorder="1" applyAlignment="1">
      <alignment horizontal="center" vertical="center"/>
    </xf>
    <xf numFmtId="0" fontId="11" fillId="0" borderId="28" xfId="3" applyBorder="1" applyAlignment="1">
      <alignment horizontal="center" vertical="center"/>
    </xf>
    <xf numFmtId="0" fontId="11" fillId="0" borderId="7" xfId="3" applyBorder="1" applyAlignment="1">
      <alignment horizontal="center" vertical="center"/>
    </xf>
    <xf numFmtId="0" fontId="14" fillId="0" borderId="9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6" fillId="0" borderId="3" xfId="3" applyFont="1" applyBorder="1" applyAlignment="1">
      <alignment vertical="center"/>
    </xf>
    <xf numFmtId="0" fontId="14" fillId="0" borderId="32" xfId="3" applyFont="1" applyBorder="1" applyAlignment="1">
      <alignment horizontal="center" vertical="center"/>
    </xf>
    <xf numFmtId="166" fontId="14" fillId="0" borderId="0" xfId="3" applyNumberFormat="1" applyFont="1" applyAlignment="1">
      <alignment horizontal="center" vertical="center"/>
    </xf>
    <xf numFmtId="4" fontId="14" fillId="0" borderId="26" xfId="3" applyNumberFormat="1" applyFont="1" applyBorder="1" applyAlignment="1">
      <alignment horizontal="center" vertical="center"/>
    </xf>
    <xf numFmtId="167" fontId="14" fillId="0" borderId="14" xfId="3" applyNumberFormat="1" applyFont="1" applyBorder="1" applyAlignment="1">
      <alignment horizontal="center" vertical="center"/>
    </xf>
    <xf numFmtId="0" fontId="16" fillId="0" borderId="14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6" fillId="0" borderId="7" xfId="3" applyFont="1" applyBorder="1" applyAlignment="1">
      <alignment vertical="center"/>
    </xf>
    <xf numFmtId="0" fontId="14" fillId="0" borderId="9" xfId="3" applyFont="1" applyBorder="1" applyAlignment="1">
      <alignment horizontal="center" vertical="center"/>
    </xf>
    <xf numFmtId="166" fontId="14" fillId="0" borderId="25" xfId="3" applyNumberFormat="1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20" fillId="6" borderId="1" xfId="3" applyFont="1" applyFill="1" applyBorder="1" applyAlignment="1">
      <alignment vertical="center"/>
    </xf>
    <xf numFmtId="0" fontId="15" fillId="6" borderId="24" xfId="3" applyFont="1" applyFill="1" applyBorder="1" applyAlignment="1">
      <alignment horizontal="center" vertical="center"/>
    </xf>
    <xf numFmtId="0" fontId="15" fillId="6" borderId="3" xfId="3" applyFont="1" applyFill="1" applyBorder="1" applyAlignment="1">
      <alignment horizontal="center" vertical="center"/>
    </xf>
    <xf numFmtId="0" fontId="13" fillId="6" borderId="9" xfId="3" applyFont="1" applyFill="1" applyBorder="1" applyAlignment="1">
      <alignment horizontal="left" vertical="center"/>
    </xf>
    <xf numFmtId="49" fontId="13" fillId="6" borderId="39" xfId="3" applyNumberFormat="1" applyFont="1" applyFill="1" applyBorder="1" applyAlignment="1">
      <alignment horizontal="center" vertical="center"/>
    </xf>
    <xf numFmtId="49" fontId="13" fillId="6" borderId="21" xfId="3" applyNumberFormat="1" applyFont="1" applyFill="1" applyBorder="1" applyAlignment="1">
      <alignment horizontal="center" vertical="center"/>
    </xf>
    <xf numFmtId="0" fontId="17" fillId="3" borderId="41" xfId="3" applyFont="1" applyFill="1" applyBorder="1" applyAlignment="1">
      <alignment horizontal="left"/>
    </xf>
    <xf numFmtId="0" fontId="17" fillId="3" borderId="42" xfId="3" applyFont="1" applyFill="1" applyBorder="1" applyAlignment="1">
      <alignment horizontal="left"/>
    </xf>
    <xf numFmtId="0" fontId="17" fillId="3" borderId="43" xfId="3" applyFont="1" applyFill="1" applyBorder="1" applyAlignment="1">
      <alignment horizontal="left"/>
    </xf>
    <xf numFmtId="49" fontId="13" fillId="3" borderId="28" xfId="3" applyNumberFormat="1" applyFont="1" applyFill="1" applyBorder="1" applyAlignment="1">
      <alignment horizontal="center" vertical="center"/>
    </xf>
    <xf numFmtId="49" fontId="13" fillId="3" borderId="7" xfId="3" applyNumberFormat="1" applyFont="1" applyFill="1" applyBorder="1" applyAlignment="1">
      <alignment horizontal="center" vertical="center"/>
    </xf>
    <xf numFmtId="0" fontId="14" fillId="0" borderId="0" xfId="3" applyFont="1" applyBorder="1" applyAlignment="1">
      <alignment horizontal="left" vertical="center"/>
    </xf>
    <xf numFmtId="0" fontId="14" fillId="0" borderId="14" xfId="3" applyFont="1" applyBorder="1" applyAlignment="1">
      <alignment vertical="center"/>
    </xf>
    <xf numFmtId="0" fontId="14" fillId="0" borderId="7" xfId="3" applyFont="1" applyBorder="1" applyAlignment="1">
      <alignment vertical="center"/>
    </xf>
    <xf numFmtId="0" fontId="14" fillId="0" borderId="2" xfId="3" applyFont="1" applyBorder="1" applyAlignment="1">
      <alignment horizontal="left" vertical="center"/>
    </xf>
    <xf numFmtId="0" fontId="16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0" fillId="6" borderId="1" xfId="3" applyFont="1" applyFill="1" applyBorder="1" applyAlignment="1">
      <alignment vertical="center" shrinkToFit="1"/>
    </xf>
    <xf numFmtId="0" fontId="20" fillId="6" borderId="9" xfId="3" applyFont="1" applyFill="1" applyBorder="1" applyAlignment="1">
      <alignment horizontal="left" vertical="center"/>
    </xf>
    <xf numFmtId="0" fontId="17" fillId="5" borderId="41" xfId="3" applyFont="1" applyFill="1" applyBorder="1" applyAlignment="1">
      <alignment horizontal="left"/>
    </xf>
    <xf numFmtId="0" fontId="17" fillId="5" borderId="42" xfId="3" applyFont="1" applyFill="1" applyBorder="1" applyAlignment="1">
      <alignment horizontal="left"/>
    </xf>
    <xf numFmtId="0" fontId="17" fillId="5" borderId="43" xfId="3" applyFont="1" applyFill="1" applyBorder="1" applyAlignment="1">
      <alignment horizontal="left"/>
    </xf>
    <xf numFmtId="49" fontId="13" fillId="5" borderId="28" xfId="3" applyNumberFormat="1" applyFont="1" applyFill="1" applyBorder="1" applyAlignment="1">
      <alignment horizontal="center" vertical="center"/>
    </xf>
    <xf numFmtId="49" fontId="13" fillId="5" borderId="7" xfId="3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166" fontId="14" fillId="0" borderId="23" xfId="3" applyNumberFormat="1" applyFont="1" applyBorder="1" applyAlignment="1">
      <alignment horizontal="center" vertical="center"/>
    </xf>
    <xf numFmtId="4" fontId="14" fillId="0" borderId="24" xfId="3" applyNumberFormat="1" applyFont="1" applyBorder="1" applyAlignment="1">
      <alignment horizontal="center" vertical="center"/>
    </xf>
    <xf numFmtId="0" fontId="14" fillId="0" borderId="5" xfId="3" applyFont="1" applyBorder="1" applyAlignment="1">
      <alignment vertical="center"/>
    </xf>
    <xf numFmtId="0" fontId="14" fillId="0" borderId="5" xfId="3" applyFont="1" applyBorder="1" applyAlignment="1">
      <alignment horizontal="center" vertical="center"/>
    </xf>
    <xf numFmtId="166" fontId="14" fillId="0" borderId="27" xfId="3" applyNumberFormat="1" applyFont="1" applyBorder="1" applyAlignment="1">
      <alignment horizontal="center" vertical="center"/>
    </xf>
    <xf numFmtId="4" fontId="14" fillId="0" borderId="28" xfId="3" applyNumberFormat="1" applyFont="1" applyBorder="1" applyAlignment="1">
      <alignment horizontal="center" vertical="center"/>
    </xf>
    <xf numFmtId="0" fontId="6" fillId="0" borderId="37" xfId="3" applyFont="1" applyBorder="1" applyAlignment="1">
      <alignment horizontal="left" vertical="center" shrinkToFit="1"/>
    </xf>
    <xf numFmtId="0" fontId="6" fillId="0" borderId="30" xfId="3" applyFont="1" applyBorder="1" applyAlignment="1">
      <alignment vertical="center"/>
    </xf>
    <xf numFmtId="14" fontId="6" fillId="0" borderId="31" xfId="3" applyNumberFormat="1" applyFont="1" applyBorder="1" applyAlignment="1">
      <alignment vertical="center"/>
    </xf>
    <xf numFmtId="0" fontId="6" fillId="0" borderId="33" xfId="3" applyFont="1" applyBorder="1" applyAlignment="1">
      <alignment vertical="center"/>
    </xf>
    <xf numFmtId="0" fontId="6" fillId="0" borderId="35" xfId="3" applyFont="1" applyBorder="1" applyAlignment="1">
      <alignment vertical="center"/>
    </xf>
    <xf numFmtId="0" fontId="11" fillId="0" borderId="35" xfId="3" applyBorder="1" applyAlignment="1">
      <alignment vertical="center"/>
    </xf>
    <xf numFmtId="0" fontId="6" fillId="0" borderId="9" xfId="3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1" fillId="7" borderId="44" xfId="3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1" fillId="0" borderId="9" xfId="3" applyBorder="1" applyAlignment="1">
      <alignment horizontal="center" vertical="center"/>
    </xf>
    <xf numFmtId="0" fontId="11" fillId="0" borderId="5" xfId="3" applyBorder="1" applyAlignment="1">
      <alignment horizontal="center" vertical="center"/>
    </xf>
    <xf numFmtId="0" fontId="11" fillId="0" borderId="6" xfId="3" applyBorder="1" applyAlignment="1">
      <alignment horizontal="center" vertical="center"/>
    </xf>
    <xf numFmtId="4" fontId="14" fillId="0" borderId="14" xfId="3" applyNumberFormat="1" applyFont="1" applyBorder="1" applyAlignment="1">
      <alignment horizontal="center" vertical="center"/>
    </xf>
    <xf numFmtId="4" fontId="14" fillId="0" borderId="3" xfId="3" applyNumberFormat="1" applyFont="1" applyBorder="1" applyAlignment="1">
      <alignment horizontal="center" vertical="center"/>
    </xf>
    <xf numFmtId="4" fontId="14" fillId="0" borderId="7" xfId="3" applyNumberFormat="1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5"/>
    <xf numFmtId="0" fontId="1" fillId="0" borderId="0" xfId="5" applyAlignment="1">
      <alignment vertical="center"/>
    </xf>
    <xf numFmtId="0" fontId="1" fillId="0" borderId="0" xfId="5" applyBorder="1" applyAlignment="1">
      <alignment vertical="center"/>
    </xf>
    <xf numFmtId="0" fontId="17" fillId="0" borderId="0" xfId="5" applyFont="1" applyBorder="1" applyAlignment="1">
      <alignment vertical="center"/>
    </xf>
    <xf numFmtId="49" fontId="13" fillId="5" borderId="28" xfId="6" applyNumberFormat="1" applyFont="1" applyFill="1" applyBorder="1" applyAlignment="1">
      <alignment horizontal="center" vertical="center"/>
    </xf>
    <xf numFmtId="49" fontId="13" fillId="6" borderId="39" xfId="6" applyNumberFormat="1" applyFont="1" applyFill="1" applyBorder="1" applyAlignment="1">
      <alignment horizontal="center" vertical="center"/>
    </xf>
    <xf numFmtId="49" fontId="13" fillId="3" borderId="28" xfId="6" applyNumberFormat="1" applyFont="1" applyFill="1" applyBorder="1" applyAlignment="1">
      <alignment horizontal="center" vertical="center"/>
    </xf>
    <xf numFmtId="9" fontId="18" fillId="0" borderId="0" xfId="6" applyFont="1" applyBorder="1" applyAlignment="1">
      <alignment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6" borderId="3" xfId="0" applyNumberFormat="1" applyFill="1" applyBorder="1" applyAlignment="1">
      <alignment horizontal="center" vertical="center"/>
    </xf>
    <xf numFmtId="4" fontId="13" fillId="6" borderId="9" xfId="0" applyNumberFormat="1" applyFont="1" applyFill="1" applyBorder="1" applyAlignment="1">
      <alignment horizontal="center" vertical="center"/>
    </xf>
    <xf numFmtId="4" fontId="13" fillId="6" borderId="14" xfId="0" applyNumberFormat="1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/>
    </xf>
    <xf numFmtId="4" fontId="13" fillId="5" borderId="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35" xfId="0" applyFont="1" applyBorder="1" applyAlignment="1">
      <alignment horizontal="left" vertical="top"/>
    </xf>
    <xf numFmtId="4" fontId="14" fillId="0" borderId="5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0" fillId="5" borderId="29" xfId="0" applyNumberFormat="1" applyFill="1" applyBorder="1" applyAlignment="1">
      <alignment horizontal="center" vertical="center"/>
    </xf>
    <xf numFmtId="4" fontId="0" fillId="5" borderId="3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3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6" borderId="23" xfId="0" applyFont="1" applyFill="1" applyBorder="1" applyAlignment="1">
      <alignment horizontal="right" vertical="center" wrapText="1"/>
    </xf>
    <xf numFmtId="0" fontId="15" fillId="6" borderId="40" xfId="0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right" vertical="center"/>
    </xf>
    <xf numFmtId="0" fontId="15" fillId="6" borderId="10" xfId="0" applyFont="1" applyFill="1" applyBorder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5" fontId="24" fillId="7" borderId="11" xfId="1" applyNumberFormat="1" applyFont="1" applyFill="1" applyBorder="1" applyAlignment="1">
      <alignment horizontal="center" vertical="top"/>
    </xf>
    <xf numFmtId="165" fontId="24" fillId="7" borderId="13" xfId="1" applyNumberFormat="1" applyFont="1" applyFill="1" applyBorder="1" applyAlignment="1">
      <alignment horizontal="center" vertical="top"/>
    </xf>
    <xf numFmtId="166" fontId="6" fillId="7" borderId="11" xfId="0" applyNumberFormat="1" applyFont="1" applyFill="1" applyBorder="1" applyAlignment="1">
      <alignment horizontal="center" vertical="center"/>
    </xf>
    <xf numFmtId="166" fontId="6" fillId="7" borderId="13" xfId="0" applyNumberFormat="1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left" vertical="center"/>
    </xf>
    <xf numFmtId="0" fontId="24" fillId="7" borderId="12" xfId="0" applyFont="1" applyFill="1" applyBorder="1" applyAlignment="1">
      <alignment horizontal="left" vertical="center"/>
    </xf>
    <xf numFmtId="0" fontId="24" fillId="7" borderId="13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left" vertical="center" wrapText="1"/>
    </xf>
    <xf numFmtId="0" fontId="22" fillId="7" borderId="18" xfId="0" applyFont="1" applyFill="1" applyBorder="1" applyAlignment="1">
      <alignment horizontal="left" vertical="center" wrapText="1"/>
    </xf>
    <xf numFmtId="0" fontId="22" fillId="7" borderId="19" xfId="0" applyFont="1" applyFill="1" applyBorder="1" applyAlignment="1">
      <alignment horizontal="left" vertical="center" wrapText="1"/>
    </xf>
    <xf numFmtId="0" fontId="22" fillId="7" borderId="20" xfId="0" applyFont="1" applyFill="1" applyBorder="1" applyAlignment="1">
      <alignment horizontal="left" vertical="center" wrapText="1"/>
    </xf>
    <xf numFmtId="0" fontId="22" fillId="7" borderId="21" xfId="0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23" fillId="7" borderId="4" xfId="3" applyFont="1" applyFill="1" applyBorder="1" applyAlignment="1">
      <alignment horizontal="center" vertical="center"/>
    </xf>
    <xf numFmtId="0" fontId="23" fillId="7" borderId="8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left" vertical="center"/>
    </xf>
    <xf numFmtId="0" fontId="24" fillId="7" borderId="12" xfId="3" applyFont="1" applyFill="1" applyBorder="1" applyAlignment="1">
      <alignment horizontal="left" vertical="center"/>
    </xf>
    <xf numFmtId="0" fontId="24" fillId="7" borderId="13" xfId="3" applyFont="1" applyFill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0" fontId="7" fillId="0" borderId="12" xfId="3" applyFont="1" applyBorder="1" applyAlignment="1">
      <alignment horizontal="left" vertical="center"/>
    </xf>
    <xf numFmtId="0" fontId="7" fillId="0" borderId="15" xfId="3" applyFont="1" applyBorder="1" applyAlignment="1">
      <alignment horizontal="left" vertical="center"/>
    </xf>
    <xf numFmtId="164" fontId="7" fillId="0" borderId="11" xfId="3" applyNumberFormat="1" applyFont="1" applyBorder="1" applyAlignment="1">
      <alignment horizontal="center" vertical="center"/>
    </xf>
    <xf numFmtId="164" fontId="7" fillId="0" borderId="13" xfId="3" applyNumberFormat="1" applyFont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13" xfId="3" applyFont="1" applyFill="1" applyBorder="1" applyAlignment="1">
      <alignment horizontal="center" vertical="center"/>
    </xf>
    <xf numFmtId="0" fontId="21" fillId="7" borderId="16" xfId="3" applyFont="1" applyFill="1" applyBorder="1" applyAlignment="1">
      <alignment horizontal="left" vertical="center" wrapText="1"/>
    </xf>
    <xf numFmtId="0" fontId="22" fillId="7" borderId="17" xfId="3" applyFont="1" applyFill="1" applyBorder="1" applyAlignment="1">
      <alignment horizontal="left" vertical="center" wrapText="1"/>
    </xf>
    <xf numFmtId="0" fontId="22" fillId="7" borderId="18" xfId="3" applyFont="1" applyFill="1" applyBorder="1" applyAlignment="1">
      <alignment horizontal="left" vertical="center" wrapText="1"/>
    </xf>
    <xf numFmtId="0" fontId="22" fillId="7" borderId="19" xfId="3" applyFont="1" applyFill="1" applyBorder="1" applyAlignment="1">
      <alignment horizontal="left" vertical="center" wrapText="1"/>
    </xf>
    <xf numFmtId="0" fontId="22" fillId="7" borderId="20" xfId="3" applyFont="1" applyFill="1" applyBorder="1" applyAlignment="1">
      <alignment horizontal="left" vertical="center" wrapText="1"/>
    </xf>
    <xf numFmtId="0" fontId="22" fillId="7" borderId="21" xfId="3" applyFont="1" applyFill="1" applyBorder="1" applyAlignment="1">
      <alignment horizontal="left" vertical="center" wrapText="1"/>
    </xf>
    <xf numFmtId="165" fontId="24" fillId="7" borderId="11" xfId="4" applyNumberFormat="1" applyFont="1" applyFill="1" applyBorder="1" applyAlignment="1">
      <alignment horizontal="center" vertical="top"/>
    </xf>
    <xf numFmtId="165" fontId="24" fillId="7" borderId="13" xfId="4" applyNumberFormat="1" applyFont="1" applyFill="1" applyBorder="1" applyAlignment="1">
      <alignment horizontal="center" vertical="top"/>
    </xf>
    <xf numFmtId="166" fontId="6" fillId="7" borderId="11" xfId="3" applyNumberFormat="1" applyFont="1" applyFill="1" applyBorder="1" applyAlignment="1">
      <alignment horizontal="center" vertical="center"/>
    </xf>
    <xf numFmtId="166" fontId="6" fillId="7" borderId="13" xfId="3" applyNumberFormat="1" applyFont="1" applyFill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left" vertical="center"/>
    </xf>
    <xf numFmtId="0" fontId="20" fillId="3" borderId="30" xfId="3" applyFont="1" applyFill="1" applyBorder="1" applyAlignment="1">
      <alignment horizontal="left" vertical="center"/>
    </xf>
    <xf numFmtId="0" fontId="20" fillId="3" borderId="31" xfId="3" applyFont="1" applyFill="1" applyBorder="1" applyAlignment="1">
      <alignment horizontal="left" vertical="center"/>
    </xf>
    <xf numFmtId="4" fontId="11" fillId="3" borderId="29" xfId="3" applyNumberFormat="1" applyFill="1" applyBorder="1" applyAlignment="1">
      <alignment horizontal="center" vertical="center"/>
    </xf>
    <xf numFmtId="4" fontId="11" fillId="3" borderId="31" xfId="3" applyNumberFormat="1" applyFill="1" applyBorder="1" applyAlignment="1">
      <alignment horizontal="center" vertical="center"/>
    </xf>
    <xf numFmtId="4" fontId="14" fillId="0" borderId="9" xfId="3" applyNumberFormat="1" applyFont="1" applyBorder="1" applyAlignment="1">
      <alignment horizontal="center" vertical="center"/>
    </xf>
    <xf numFmtId="4" fontId="14" fillId="0" borderId="14" xfId="3" applyNumberFormat="1" applyFont="1" applyBorder="1" applyAlignment="1">
      <alignment horizontal="center" vertical="center"/>
    </xf>
    <xf numFmtId="0" fontId="15" fillId="6" borderId="23" xfId="3" applyFont="1" applyFill="1" applyBorder="1" applyAlignment="1">
      <alignment horizontal="right" vertical="center"/>
    </xf>
    <xf numFmtId="0" fontId="15" fillId="6" borderId="40" xfId="3" applyFont="1" applyFill="1" applyBorder="1" applyAlignment="1">
      <alignment horizontal="right" vertical="center"/>
    </xf>
    <xf numFmtId="0" fontId="15" fillId="6" borderId="25" xfId="3" applyFont="1" applyFill="1" applyBorder="1" applyAlignment="1">
      <alignment horizontal="right" vertical="center"/>
    </xf>
    <xf numFmtId="0" fontId="15" fillId="6" borderId="10" xfId="3" applyFont="1" applyFill="1" applyBorder="1" applyAlignment="1">
      <alignment horizontal="right" vertical="center"/>
    </xf>
    <xf numFmtId="4" fontId="11" fillId="6" borderId="1" xfId="3" applyNumberFormat="1" applyFill="1" applyBorder="1" applyAlignment="1">
      <alignment horizontal="center" vertical="center"/>
    </xf>
    <xf numFmtId="4" fontId="11" fillId="6" borderId="3" xfId="3" applyNumberFormat="1" applyFill="1" applyBorder="1" applyAlignment="1">
      <alignment horizontal="center" vertical="center"/>
    </xf>
    <xf numFmtId="4" fontId="13" fillId="6" borderId="9" xfId="3" applyNumberFormat="1" applyFont="1" applyFill="1" applyBorder="1" applyAlignment="1">
      <alignment horizontal="center" vertical="center"/>
    </xf>
    <xf numFmtId="4" fontId="13" fillId="6" borderId="14" xfId="3" applyNumberFormat="1" applyFont="1" applyFill="1" applyBorder="1" applyAlignment="1">
      <alignment horizontal="center" vertical="center"/>
    </xf>
    <xf numFmtId="4" fontId="13" fillId="3" borderId="5" xfId="3" applyNumberFormat="1" applyFont="1" applyFill="1" applyBorder="1" applyAlignment="1">
      <alignment horizontal="center" vertical="center"/>
    </xf>
    <xf numFmtId="4" fontId="13" fillId="3" borderId="7" xfId="3" applyNumberFormat="1" applyFont="1" applyFill="1" applyBorder="1" applyAlignment="1">
      <alignment horizontal="center" vertical="center"/>
    </xf>
    <xf numFmtId="0" fontId="20" fillId="4" borderId="29" xfId="3" applyFont="1" applyFill="1" applyBorder="1" applyAlignment="1">
      <alignment horizontal="left" vertical="center"/>
    </xf>
    <xf numFmtId="0" fontId="20" fillId="4" borderId="30" xfId="3" applyFont="1" applyFill="1" applyBorder="1" applyAlignment="1">
      <alignment horizontal="left" vertical="center"/>
    </xf>
    <xf numFmtId="0" fontId="20" fillId="4" borderId="31" xfId="3" applyFont="1" applyFill="1" applyBorder="1" applyAlignment="1">
      <alignment horizontal="left" vertical="center"/>
    </xf>
    <xf numFmtId="4" fontId="11" fillId="4" borderId="29" xfId="3" applyNumberFormat="1" applyFill="1" applyBorder="1" applyAlignment="1">
      <alignment horizontal="center" vertical="center"/>
    </xf>
    <xf numFmtId="4" fontId="11" fillId="4" borderId="31" xfId="3" applyNumberFormat="1" applyFill="1" applyBorder="1" applyAlignment="1">
      <alignment horizontal="center" vertical="center"/>
    </xf>
    <xf numFmtId="0" fontId="6" fillId="0" borderId="29" xfId="3" applyFont="1" applyBorder="1" applyAlignment="1">
      <alignment horizontal="left" vertical="center"/>
    </xf>
    <xf numFmtId="0" fontId="6" fillId="0" borderId="38" xfId="3" applyFont="1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4" fontId="11" fillId="0" borderId="1" xfId="3" applyNumberFormat="1" applyBorder="1" applyAlignment="1">
      <alignment horizontal="center" vertical="center"/>
    </xf>
    <xf numFmtId="4" fontId="11" fillId="0" borderId="3" xfId="3" applyNumberFormat="1" applyBorder="1" applyAlignment="1">
      <alignment horizontal="center" vertical="center"/>
    </xf>
    <xf numFmtId="4" fontId="13" fillId="5" borderId="5" xfId="3" applyNumberFormat="1" applyFont="1" applyFill="1" applyBorder="1" applyAlignment="1">
      <alignment horizontal="center" vertical="center"/>
    </xf>
    <xf numFmtId="4" fontId="13" fillId="5" borderId="7" xfId="3" applyNumberFormat="1" applyFont="1" applyFill="1" applyBorder="1" applyAlignment="1">
      <alignment horizontal="center" vertical="center"/>
    </xf>
    <xf numFmtId="4" fontId="14" fillId="0" borderId="1" xfId="3" applyNumberFormat="1" applyFont="1" applyBorder="1" applyAlignment="1">
      <alignment horizontal="center" vertical="center"/>
    </xf>
    <xf numFmtId="4" fontId="14" fillId="0" borderId="3" xfId="3" applyNumberFormat="1" applyFont="1" applyBorder="1" applyAlignment="1">
      <alignment horizontal="center" vertical="center"/>
    </xf>
    <xf numFmtId="4" fontId="14" fillId="0" borderId="5" xfId="3" applyNumberFormat="1" applyFont="1" applyBorder="1" applyAlignment="1">
      <alignment horizontal="center" vertical="center"/>
    </xf>
    <xf numFmtId="4" fontId="14" fillId="0" borderId="7" xfId="3" applyNumberFormat="1" applyFont="1" applyBorder="1" applyAlignment="1">
      <alignment horizontal="center" vertical="center"/>
    </xf>
    <xf numFmtId="0" fontId="20" fillId="5" borderId="29" xfId="3" applyFont="1" applyFill="1" applyBorder="1" applyAlignment="1">
      <alignment horizontal="left" vertical="center"/>
    </xf>
    <xf numFmtId="0" fontId="20" fillId="5" borderId="30" xfId="3" applyFont="1" applyFill="1" applyBorder="1" applyAlignment="1">
      <alignment horizontal="left" vertical="center"/>
    </xf>
    <xf numFmtId="0" fontId="20" fillId="5" borderId="31" xfId="3" applyFont="1" applyFill="1" applyBorder="1" applyAlignment="1">
      <alignment horizontal="left" vertical="center"/>
    </xf>
    <xf numFmtId="4" fontId="11" fillId="5" borderId="29" xfId="3" applyNumberFormat="1" applyFill="1" applyBorder="1" applyAlignment="1">
      <alignment horizontal="center" vertical="center"/>
    </xf>
    <xf numFmtId="4" fontId="11" fillId="5" borderId="31" xfId="3" applyNumberFormat="1" applyFill="1" applyBorder="1" applyAlignment="1">
      <alignment horizontal="center" vertical="center"/>
    </xf>
    <xf numFmtId="0" fontId="17" fillId="0" borderId="0" xfId="5" applyFont="1" applyBorder="1" applyAlignment="1">
      <alignment horizontal="left" vertical="center" wrapText="1"/>
    </xf>
    <xf numFmtId="0" fontId="1" fillId="0" borderId="0" xfId="5" applyAlignment="1">
      <alignment vertical="center"/>
    </xf>
    <xf numFmtId="0" fontId="17" fillId="0" borderId="0" xfId="5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11" fillId="0" borderId="9" xfId="3" applyBorder="1" applyAlignment="1">
      <alignment horizontal="center" vertical="center"/>
    </xf>
    <xf numFmtId="0" fontId="11" fillId="0" borderId="0" xfId="3" applyBorder="1" applyAlignment="1">
      <alignment horizontal="center" vertical="center"/>
    </xf>
    <xf numFmtId="0" fontId="11" fillId="0" borderId="5" xfId="3" applyBorder="1" applyAlignment="1">
      <alignment horizontal="center" vertical="center"/>
    </xf>
    <xf numFmtId="0" fontId="11" fillId="0" borderId="6" xfId="3" applyBorder="1" applyAlignment="1">
      <alignment horizontal="center" vertical="center"/>
    </xf>
    <xf numFmtId="0" fontId="14" fillId="0" borderId="36" xfId="3" applyFont="1" applyBorder="1" applyAlignment="1">
      <alignment horizontal="left" vertical="top"/>
    </xf>
    <xf numFmtId="0" fontId="14" fillId="0" borderId="17" xfId="3" applyFont="1" applyBorder="1" applyAlignment="1">
      <alignment horizontal="left" vertical="top"/>
    </xf>
    <xf numFmtId="0" fontId="14" fillId="0" borderId="18" xfId="3" applyFont="1" applyBorder="1" applyAlignment="1">
      <alignment horizontal="left" vertical="top"/>
    </xf>
    <xf numFmtId="0" fontId="14" fillId="0" borderId="9" xfId="3" applyFont="1" applyBorder="1" applyAlignment="1">
      <alignment horizontal="left" vertical="top"/>
    </xf>
    <xf numFmtId="0" fontId="14" fillId="0" borderId="0" xfId="3" applyFont="1" applyBorder="1" applyAlignment="1">
      <alignment horizontal="left" vertical="top"/>
    </xf>
    <xf numFmtId="0" fontId="14" fillId="0" borderId="14" xfId="3" applyFont="1" applyBorder="1" applyAlignment="1">
      <alignment horizontal="left" vertical="top"/>
    </xf>
    <xf numFmtId="0" fontId="14" fillId="0" borderId="5" xfId="3" applyFont="1" applyBorder="1" applyAlignment="1">
      <alignment horizontal="left" vertical="top"/>
    </xf>
    <xf numFmtId="0" fontId="14" fillId="0" borderId="6" xfId="3" applyFont="1" applyBorder="1" applyAlignment="1">
      <alignment horizontal="left" vertical="top"/>
    </xf>
    <xf numFmtId="0" fontId="14" fillId="0" borderId="7" xfId="3" applyFont="1" applyBorder="1" applyAlignment="1">
      <alignment horizontal="left" vertical="top"/>
    </xf>
    <xf numFmtId="0" fontId="8" fillId="0" borderId="9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4" fontId="11" fillId="0" borderId="37" xfId="3" applyNumberFormat="1" applyBorder="1" applyAlignment="1">
      <alignment horizontal="center" vertical="center"/>
    </xf>
    <xf numFmtId="0" fontId="11" fillId="0" borderId="45" xfId="3" applyBorder="1" applyAlignment="1">
      <alignment horizontal="center" vertical="center"/>
    </xf>
    <xf numFmtId="0" fontId="6" fillId="0" borderId="33" xfId="3" applyFont="1" applyBorder="1" applyAlignment="1">
      <alignment horizontal="left" vertical="top"/>
    </xf>
    <xf numFmtId="0" fontId="6" fillId="0" borderId="34" xfId="3" applyFont="1" applyBorder="1" applyAlignment="1">
      <alignment horizontal="left" vertical="top"/>
    </xf>
    <xf numFmtId="0" fontId="6" fillId="0" borderId="35" xfId="3" applyFont="1" applyBorder="1" applyAlignment="1">
      <alignment horizontal="left" vertical="top"/>
    </xf>
    <xf numFmtId="4" fontId="7" fillId="0" borderId="5" xfId="3" applyNumberFormat="1" applyFont="1" applyBorder="1" applyAlignment="1">
      <alignment horizontal="center" vertical="center"/>
    </xf>
    <xf numFmtId="4" fontId="7" fillId="0" borderId="7" xfId="3" applyNumberFormat="1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49" fontId="13" fillId="0" borderId="39" xfId="2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left" vertical="center"/>
    </xf>
    <xf numFmtId="0" fontId="20" fillId="8" borderId="30" xfId="0" applyFont="1" applyFill="1" applyBorder="1" applyAlignment="1">
      <alignment horizontal="left" vertical="center"/>
    </xf>
    <xf numFmtId="0" fontId="20" fillId="8" borderId="31" xfId="0" applyFont="1" applyFill="1" applyBorder="1" applyAlignment="1">
      <alignment horizontal="left" vertical="center"/>
    </xf>
    <xf numFmtId="4" fontId="0" fillId="8" borderId="29" xfId="0" applyNumberFormat="1" applyFill="1" applyBorder="1" applyAlignment="1">
      <alignment horizontal="center" vertical="center"/>
    </xf>
    <xf numFmtId="4" fontId="0" fillId="8" borderId="31" xfId="0" applyNumberFormat="1" applyFill="1" applyBorder="1" applyAlignment="1">
      <alignment horizontal="center" vertical="center"/>
    </xf>
    <xf numFmtId="0" fontId="17" fillId="8" borderId="41" xfId="0" applyFont="1" applyFill="1" applyBorder="1" applyAlignment="1">
      <alignment horizontal="left"/>
    </xf>
    <xf numFmtId="0" fontId="17" fillId="8" borderId="42" xfId="0" applyFont="1" applyFill="1" applyBorder="1" applyAlignment="1">
      <alignment horizontal="left"/>
    </xf>
    <xf numFmtId="0" fontId="17" fillId="8" borderId="43" xfId="0" applyFont="1" applyFill="1" applyBorder="1" applyAlignment="1">
      <alignment horizontal="left"/>
    </xf>
    <xf numFmtId="49" fontId="13" fillId="8" borderId="28" xfId="2" applyNumberFormat="1" applyFont="1" applyFill="1" applyBorder="1" applyAlignment="1">
      <alignment horizontal="center" vertical="center"/>
    </xf>
    <xf numFmtId="49" fontId="13" fillId="8" borderId="28" xfId="0" applyNumberFormat="1" applyFont="1" applyFill="1" applyBorder="1" applyAlignment="1">
      <alignment horizontal="center" vertical="center"/>
    </xf>
    <xf numFmtId="49" fontId="13" fillId="8" borderId="7" xfId="0" applyNumberFormat="1" applyFont="1" applyFill="1" applyBorder="1" applyAlignment="1">
      <alignment horizontal="center" vertical="center"/>
    </xf>
    <xf numFmtId="4" fontId="13" fillId="8" borderId="5" xfId="0" applyNumberFormat="1" applyFont="1" applyFill="1" applyBorder="1" applyAlignment="1">
      <alignment horizontal="center" vertical="center"/>
    </xf>
    <xf numFmtId="4" fontId="13" fillId="8" borderId="7" xfId="0" applyNumberFormat="1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left" vertical="center"/>
    </xf>
    <xf numFmtId="0" fontId="20" fillId="9" borderId="30" xfId="0" applyFont="1" applyFill="1" applyBorder="1" applyAlignment="1">
      <alignment horizontal="left" vertical="center"/>
    </xf>
    <xf numFmtId="0" fontId="20" fillId="9" borderId="31" xfId="0" applyFont="1" applyFill="1" applyBorder="1" applyAlignment="1">
      <alignment horizontal="left" vertical="center"/>
    </xf>
    <xf numFmtId="4" fontId="0" fillId="9" borderId="29" xfId="0" applyNumberFormat="1" applyFill="1" applyBorder="1" applyAlignment="1">
      <alignment horizontal="center" vertical="center"/>
    </xf>
    <xf numFmtId="4" fontId="0" fillId="9" borderId="3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 wrapText="1" shrinkToFit="1"/>
    </xf>
    <xf numFmtId="0" fontId="20" fillId="5" borderId="29" xfId="0" applyFont="1" applyFill="1" applyBorder="1" applyAlignment="1">
      <alignment horizontal="left" vertical="center"/>
    </xf>
    <xf numFmtId="0" fontId="20" fillId="5" borderId="30" xfId="0" applyFont="1" applyFill="1" applyBorder="1" applyAlignment="1">
      <alignment horizontal="left" vertical="center"/>
    </xf>
    <xf numFmtId="0" fontId="20" fillId="5" borderId="3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20" fillId="0" borderId="0" xfId="0" applyFont="1" applyAlignment="1">
      <alignment horizontal="center" vertical="center"/>
    </xf>
  </cellXfs>
  <cellStyles count="7">
    <cellStyle name="Komma" xfId="1" builtinId="3"/>
    <cellStyle name="Komma 2" xfId="4"/>
    <cellStyle name="Prozent" xfId="2" builtinId="5"/>
    <cellStyle name="Prozent 2" xfId="6"/>
    <cellStyle name="Standard" xfId="0" builtinId="0"/>
    <cellStyle name="Standard 2" xfId="3"/>
    <cellStyle name="Standard 3" xfId="5"/>
  </cellStyles>
  <dxfs count="0"/>
  <tableStyles count="0" defaultTableStyle="TableStyleMedium2" defaultPivotStyle="PivotStyleLight16"/>
  <colors>
    <mruColors>
      <color rgb="FFFFFF99"/>
      <color rgb="FF0000FF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1893031</xdr:colOff>
      <xdr:row>11</xdr:row>
      <xdr:rowOff>173799</xdr:rowOff>
    </xdr:from>
    <xdr:ext cx="2440476" cy="8056853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EB062A99-50E5-474B-828F-B2F64A57AD7B}"/>
            </a:ext>
          </a:extLst>
        </xdr:cNvPr>
        <xdr:cNvSpPr/>
      </xdr:nvSpPr>
      <xdr:spPr>
        <a:xfrm rot="18668706">
          <a:off x="-1210433" y="4753638"/>
          <a:ext cx="8056853" cy="244047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5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>
                  <a:alpha val="0"/>
                </a:scheme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Muster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view="pageLayout" topLeftCell="A55" zoomScale="80" zoomScaleNormal="90" zoomScalePageLayoutView="80" workbookViewId="0">
      <selection activeCell="F65" sqref="F65:G65"/>
    </sheetView>
  </sheetViews>
  <sheetFormatPr baseColWidth="10" defaultColWidth="11.42578125" defaultRowHeight="12.75" x14ac:dyDescent="0.2"/>
  <cols>
    <col min="1" max="1" width="14.5703125" style="216" customWidth="1"/>
    <col min="2" max="2" width="34.42578125" style="216" customWidth="1"/>
    <col min="3" max="6" width="11.42578125" style="216"/>
    <col min="7" max="7" width="17" style="216" customWidth="1"/>
    <col min="8" max="8" width="11.42578125" style="216"/>
    <col min="9" max="9" width="8.7109375" style="216" customWidth="1"/>
    <col min="10" max="16384" width="11.42578125" style="216"/>
  </cols>
  <sheetData>
    <row r="1" spans="1:9" ht="13.5" thickBot="1" x14ac:dyDescent="0.25">
      <c r="A1" s="278" t="s">
        <v>76</v>
      </c>
      <c r="B1" s="278"/>
      <c r="C1" s="278"/>
      <c r="D1" s="278"/>
      <c r="E1" s="278"/>
      <c r="F1" s="278"/>
      <c r="G1" s="278"/>
      <c r="H1" s="278"/>
      <c r="I1" s="278"/>
    </row>
    <row r="2" spans="1:9" ht="12.4" customHeight="1" x14ac:dyDescent="0.2">
      <c r="A2" s="279" t="s">
        <v>77</v>
      </c>
      <c r="B2" s="280"/>
      <c r="C2" s="280"/>
      <c r="D2" s="281"/>
      <c r="E2" s="285"/>
      <c r="F2" s="287" t="s">
        <v>78</v>
      </c>
      <c r="G2" s="288"/>
      <c r="H2" s="288"/>
      <c r="I2" s="289"/>
    </row>
    <row r="3" spans="1:9" ht="13.15" customHeight="1" thickBot="1" x14ac:dyDescent="0.25">
      <c r="A3" s="282"/>
      <c r="B3" s="283"/>
      <c r="C3" s="283"/>
      <c r="D3" s="284"/>
      <c r="E3" s="286"/>
      <c r="F3" s="290"/>
      <c r="G3" s="291"/>
      <c r="H3" s="291"/>
      <c r="I3" s="292"/>
    </row>
    <row r="4" spans="1:9" ht="15.75" x14ac:dyDescent="0.2">
      <c r="A4" s="4" t="s">
        <v>79</v>
      </c>
      <c r="B4" s="5"/>
      <c r="C4" s="297"/>
      <c r="D4" s="298"/>
      <c r="E4" s="298"/>
      <c r="F4" s="298"/>
      <c r="G4" s="298"/>
      <c r="H4" s="299"/>
      <c r="I4" s="6"/>
    </row>
    <row r="5" spans="1:9" x14ac:dyDescent="0.2">
      <c r="A5" s="7"/>
      <c r="B5" s="215"/>
      <c r="C5" s="215"/>
      <c r="D5" s="215"/>
      <c r="E5" s="215"/>
      <c r="F5" s="215"/>
      <c r="G5" s="215"/>
      <c r="H5" s="215"/>
      <c r="I5" s="6"/>
    </row>
    <row r="6" spans="1:9" ht="15.75" x14ac:dyDescent="0.2">
      <c r="A6" s="4" t="s">
        <v>80</v>
      </c>
      <c r="B6" s="5"/>
      <c r="C6" s="300"/>
      <c r="D6" s="301"/>
      <c r="E6" s="301"/>
      <c r="F6" s="301"/>
      <c r="G6" s="301"/>
      <c r="H6" s="301"/>
      <c r="I6" s="302"/>
    </row>
    <row r="7" spans="1:9" ht="15" x14ac:dyDescent="0.2">
      <c r="A7" s="7"/>
      <c r="B7" s="8"/>
      <c r="C7" s="215"/>
      <c r="D7" s="215"/>
      <c r="E7" s="215"/>
      <c r="F7" s="215"/>
      <c r="G7" s="215"/>
      <c r="H7" s="215"/>
      <c r="I7" s="6"/>
    </row>
    <row r="8" spans="1:9" ht="15.75" x14ac:dyDescent="0.2">
      <c r="A8" s="4" t="s">
        <v>81</v>
      </c>
      <c r="B8" s="5"/>
      <c r="C8" s="303"/>
      <c r="D8" s="304"/>
      <c r="E8" s="215"/>
      <c r="F8" s="215"/>
      <c r="G8" s="215"/>
      <c r="H8" s="215"/>
      <c r="I8" s="6"/>
    </row>
    <row r="9" spans="1:9" ht="15.75" thickBot="1" x14ac:dyDescent="0.25">
      <c r="A9" s="9"/>
      <c r="B9" s="10"/>
      <c r="C9" s="11"/>
      <c r="D9" s="11"/>
      <c r="E9" s="11"/>
      <c r="F9" s="11"/>
      <c r="G9" s="11"/>
      <c r="H9" s="11"/>
      <c r="I9" s="12"/>
    </row>
    <row r="10" spans="1:9" ht="15" x14ac:dyDescent="0.2">
      <c r="A10" s="1"/>
      <c r="B10" s="13"/>
      <c r="C10" s="2"/>
      <c r="D10" s="2"/>
      <c r="E10" s="2"/>
      <c r="F10" s="2"/>
      <c r="G10" s="2"/>
      <c r="H10" s="2"/>
      <c r="I10" s="3"/>
    </row>
    <row r="11" spans="1:9" ht="15.75" x14ac:dyDescent="0.2">
      <c r="A11" s="4" t="s">
        <v>82</v>
      </c>
      <c r="B11" s="5"/>
      <c r="C11" s="305"/>
      <c r="D11" s="306"/>
      <c r="E11" s="215"/>
      <c r="F11" s="14"/>
      <c r="G11" s="14"/>
      <c r="H11" s="14"/>
      <c r="I11" s="6"/>
    </row>
    <row r="12" spans="1:9" ht="15" x14ac:dyDescent="0.2">
      <c r="A12" s="7"/>
      <c r="B12" s="8"/>
      <c r="C12" s="215"/>
      <c r="D12" s="14"/>
      <c r="E12" s="14"/>
      <c r="F12" s="14"/>
      <c r="G12" s="14"/>
      <c r="H12" s="14"/>
      <c r="I12" s="6"/>
    </row>
    <row r="13" spans="1:9" ht="15.75" x14ac:dyDescent="0.2">
      <c r="A13" s="4" t="s">
        <v>83</v>
      </c>
      <c r="B13" s="5"/>
      <c r="C13" s="307"/>
      <c r="D13" s="308"/>
      <c r="E13" s="308"/>
      <c r="F13" s="308"/>
      <c r="G13" s="308"/>
      <c r="H13" s="308"/>
      <c r="I13" s="309"/>
    </row>
    <row r="14" spans="1:9" ht="15.75" customHeight="1" x14ac:dyDescent="0.2">
      <c r="A14" s="15" t="s">
        <v>84</v>
      </c>
      <c r="B14" s="16"/>
      <c r="C14" s="310"/>
      <c r="D14" s="311"/>
      <c r="E14" s="311"/>
      <c r="F14" s="311"/>
      <c r="G14" s="311"/>
      <c r="H14" s="311"/>
      <c r="I14" s="312"/>
    </row>
    <row r="15" spans="1:9" ht="15" x14ac:dyDescent="0.2">
      <c r="A15" s="7"/>
      <c r="B15" s="8"/>
      <c r="C15" s="215"/>
      <c r="D15" s="17"/>
      <c r="E15" s="17"/>
      <c r="F15" s="17"/>
      <c r="G15" s="17"/>
      <c r="H15" s="17"/>
      <c r="I15" s="6"/>
    </row>
    <row r="16" spans="1:9" ht="15.75" x14ac:dyDescent="0.2">
      <c r="A16" s="4" t="s">
        <v>85</v>
      </c>
      <c r="B16" s="18"/>
      <c r="C16" s="293"/>
      <c r="D16" s="294"/>
      <c r="E16" s="215"/>
      <c r="F16" s="19" t="s">
        <v>122</v>
      </c>
      <c r="G16" s="215"/>
      <c r="H16" s="20"/>
      <c r="I16" s="64">
        <f>C18</f>
        <v>0</v>
      </c>
    </row>
    <row r="17" spans="1:9" ht="15.75" x14ac:dyDescent="0.2">
      <c r="A17" s="7"/>
      <c r="B17" s="19"/>
      <c r="C17" s="215"/>
      <c r="D17" s="22"/>
      <c r="E17" s="215"/>
      <c r="F17" s="17"/>
      <c r="G17" s="215"/>
      <c r="H17" s="22"/>
      <c r="I17" s="23"/>
    </row>
    <row r="18" spans="1:9" ht="15.75" x14ac:dyDescent="0.2">
      <c r="A18" s="4" t="s">
        <v>123</v>
      </c>
      <c r="B18" s="18"/>
      <c r="C18" s="295"/>
      <c r="D18" s="296"/>
      <c r="E18" s="215"/>
      <c r="F18" s="197" t="s">
        <v>86</v>
      </c>
      <c r="G18" s="215"/>
      <c r="H18" s="20"/>
      <c r="I18" s="21" t="s">
        <v>12</v>
      </c>
    </row>
    <row r="19" spans="1:9" ht="15.75" x14ac:dyDescent="0.2">
      <c r="A19" s="7"/>
      <c r="B19" s="18"/>
      <c r="C19" s="215"/>
      <c r="D19" s="24"/>
      <c r="E19" s="215"/>
      <c r="F19" s="215"/>
      <c r="G19" s="215"/>
      <c r="H19" s="24"/>
      <c r="I19" s="25"/>
    </row>
    <row r="20" spans="1:9" ht="15.75" x14ac:dyDescent="0.2">
      <c r="A20" s="421" t="s">
        <v>117</v>
      </c>
      <c r="B20" s="422" t="s">
        <v>118</v>
      </c>
      <c r="C20" s="66"/>
      <c r="D20" s="422" t="s">
        <v>119</v>
      </c>
      <c r="E20" s="66"/>
      <c r="F20" s="197" t="s">
        <v>116</v>
      </c>
      <c r="G20" s="67"/>
      <c r="H20" s="68" t="e">
        <f>H18/H16</f>
        <v>#DIV/0!</v>
      </c>
      <c r="I20" s="21" t="s">
        <v>25</v>
      </c>
    </row>
    <row r="21" spans="1:9" ht="13.5" thickBot="1" x14ac:dyDescent="0.25">
      <c r="A21" s="9"/>
      <c r="B21" s="11"/>
      <c r="C21" s="11"/>
      <c r="D21" s="11"/>
      <c r="E21" s="11"/>
      <c r="F21" s="11"/>
      <c r="G21" s="11"/>
      <c r="H21" s="11"/>
      <c r="I21" s="12"/>
    </row>
    <row r="22" spans="1:9" x14ac:dyDescent="0.2">
      <c r="A22" s="1"/>
      <c r="B22" s="2"/>
      <c r="C22" s="3"/>
      <c r="D22" s="26"/>
      <c r="E22" s="27"/>
      <c r="F22" s="28"/>
      <c r="G22" s="29"/>
      <c r="H22" s="30"/>
      <c r="I22" s="3"/>
    </row>
    <row r="23" spans="1:9" ht="15.75" x14ac:dyDescent="0.2">
      <c r="A23" s="70" t="s">
        <v>88</v>
      </c>
      <c r="B23" s="18"/>
      <c r="C23" s="6"/>
      <c r="D23" s="206" t="s">
        <v>87</v>
      </c>
      <c r="E23" s="71" t="s">
        <v>90</v>
      </c>
      <c r="F23" s="72" t="s">
        <v>29</v>
      </c>
      <c r="G23" s="73" t="s">
        <v>91</v>
      </c>
      <c r="H23" s="276" t="s">
        <v>93</v>
      </c>
      <c r="I23" s="277"/>
    </row>
    <row r="24" spans="1:9" ht="15" x14ac:dyDescent="0.2">
      <c r="A24" s="198" t="s">
        <v>89</v>
      </c>
      <c r="B24" s="215"/>
      <c r="C24" s="6"/>
      <c r="D24" s="199"/>
      <c r="E24" s="31"/>
      <c r="F24" s="32"/>
      <c r="G24" s="74" t="s">
        <v>92</v>
      </c>
      <c r="H24" s="22"/>
      <c r="I24" s="6"/>
    </row>
    <row r="25" spans="1:9" ht="13.5" thickBot="1" x14ac:dyDescent="0.25">
      <c r="A25" s="50"/>
      <c r="B25" s="11"/>
      <c r="C25" s="65"/>
      <c r="D25" s="200"/>
      <c r="E25" s="33"/>
      <c r="F25" s="34"/>
      <c r="G25" s="35"/>
      <c r="H25" s="201"/>
      <c r="I25" s="12"/>
    </row>
    <row r="26" spans="1:9" ht="15.75" thickBot="1" x14ac:dyDescent="0.25">
      <c r="A26" s="432" t="s">
        <v>94</v>
      </c>
      <c r="B26" s="433"/>
      <c r="C26" s="433"/>
      <c r="D26" s="433"/>
      <c r="E26" s="433"/>
      <c r="F26" s="433"/>
      <c r="G26" s="434"/>
      <c r="H26" s="435"/>
      <c r="I26" s="436"/>
    </row>
    <row r="27" spans="1:9" x14ac:dyDescent="0.2">
      <c r="A27" s="45"/>
      <c r="B27" s="36" t="s">
        <v>120</v>
      </c>
      <c r="C27" s="53"/>
      <c r="D27" s="37" t="s">
        <v>25</v>
      </c>
      <c r="E27" s="38" t="e">
        <f>H20*C20</f>
        <v>#DIV/0!</v>
      </c>
      <c r="F27" s="39"/>
      <c r="G27" s="40"/>
      <c r="H27" s="224" t="e">
        <f t="shared" ref="H27:H29" si="0">SUM(E27*F27*G27)</f>
        <v>#DIV/0!</v>
      </c>
      <c r="I27" s="225"/>
    </row>
    <row r="28" spans="1:9" x14ac:dyDescent="0.2">
      <c r="A28" s="45"/>
      <c r="B28" s="41"/>
      <c r="C28" s="54"/>
      <c r="D28" s="37"/>
      <c r="E28" s="38"/>
      <c r="F28" s="39"/>
      <c r="G28" s="40"/>
      <c r="H28" s="224">
        <f t="shared" si="0"/>
        <v>0</v>
      </c>
      <c r="I28" s="225"/>
    </row>
    <row r="29" spans="1:9" ht="13.5" thickBot="1" x14ac:dyDescent="0.25">
      <c r="A29" s="45"/>
      <c r="B29" s="42"/>
      <c r="C29" s="55"/>
      <c r="D29" s="37"/>
      <c r="E29" s="38"/>
      <c r="F29" s="39"/>
      <c r="G29" s="40"/>
      <c r="H29" s="224">
        <f t="shared" si="0"/>
        <v>0</v>
      </c>
      <c r="I29" s="225"/>
    </row>
    <row r="30" spans="1:9" ht="15.75" thickBot="1" x14ac:dyDescent="0.25">
      <c r="A30" s="432" t="s">
        <v>95</v>
      </c>
      <c r="B30" s="433"/>
      <c r="C30" s="433"/>
      <c r="D30" s="433"/>
      <c r="E30" s="433"/>
      <c r="F30" s="433"/>
      <c r="G30" s="434"/>
      <c r="H30" s="435"/>
      <c r="I30" s="436"/>
    </row>
    <row r="31" spans="1:9" x14ac:dyDescent="0.2">
      <c r="A31" s="45"/>
      <c r="B31" s="36"/>
      <c r="C31" s="53"/>
      <c r="D31" s="43"/>
      <c r="E31" s="44"/>
      <c r="F31" s="39"/>
      <c r="G31" s="203"/>
      <c r="H31" s="224">
        <f>SUM(E31*F31*G31)</f>
        <v>0</v>
      </c>
      <c r="I31" s="225"/>
    </row>
    <row r="32" spans="1:9" x14ac:dyDescent="0.2">
      <c r="A32" s="45"/>
      <c r="B32" s="41"/>
      <c r="C32" s="54"/>
      <c r="D32" s="43"/>
      <c r="E32" s="44"/>
      <c r="F32" s="39"/>
      <c r="G32" s="203"/>
      <c r="H32" s="224">
        <f>SUM(E32*F32*G32)</f>
        <v>0</v>
      </c>
      <c r="I32" s="225"/>
    </row>
    <row r="33" spans="1:9" ht="13.5" thickBot="1" x14ac:dyDescent="0.25">
      <c r="A33" s="45"/>
      <c r="B33" s="41"/>
      <c r="C33" s="54"/>
      <c r="D33" s="43"/>
      <c r="E33" s="44"/>
      <c r="F33" s="39"/>
      <c r="G33" s="203"/>
      <c r="H33" s="224">
        <f>SUM(E33*F33*G33)</f>
        <v>0</v>
      </c>
      <c r="I33" s="225"/>
    </row>
    <row r="34" spans="1:9" ht="15" x14ac:dyDescent="0.2">
      <c r="A34" s="93" t="s">
        <v>96</v>
      </c>
      <c r="B34" s="423" t="s">
        <v>121</v>
      </c>
      <c r="C34" s="424"/>
      <c r="D34" s="425" t="s">
        <v>103</v>
      </c>
      <c r="E34" s="425" t="s">
        <v>40</v>
      </c>
      <c r="F34" s="425" t="s">
        <v>124</v>
      </c>
      <c r="G34" s="426" t="s">
        <v>125</v>
      </c>
      <c r="H34" s="226"/>
      <c r="I34" s="227"/>
    </row>
    <row r="35" spans="1:9" x14ac:dyDescent="0.2">
      <c r="A35" s="94"/>
      <c r="B35" s="427"/>
      <c r="C35" s="428"/>
      <c r="D35" s="429" t="s">
        <v>43</v>
      </c>
      <c r="E35" s="430" t="s">
        <v>43</v>
      </c>
      <c r="F35" s="430" t="s">
        <v>43</v>
      </c>
      <c r="G35" s="431" t="s">
        <v>43</v>
      </c>
      <c r="H35" s="228"/>
      <c r="I35" s="229"/>
    </row>
    <row r="36" spans="1:9" ht="13.5" thickBot="1" x14ac:dyDescent="0.25">
      <c r="A36" s="437" t="s">
        <v>27</v>
      </c>
      <c r="B36" s="438"/>
      <c r="C36" s="439" t="s">
        <v>28</v>
      </c>
      <c r="D36" s="440"/>
      <c r="E36" s="441"/>
      <c r="F36" s="441"/>
      <c r="G36" s="442"/>
      <c r="H36" s="443"/>
      <c r="I36" s="444"/>
    </row>
    <row r="37" spans="1:9" x14ac:dyDescent="0.2">
      <c r="A37" s="45"/>
      <c r="B37" s="69"/>
      <c r="C37" s="46"/>
      <c r="D37" s="43"/>
      <c r="E37" s="44"/>
      <c r="F37" s="39"/>
      <c r="G37" s="203"/>
      <c r="H37" s="224">
        <f>SUM(E37*F37*G37)</f>
        <v>0</v>
      </c>
      <c r="I37" s="225"/>
    </row>
    <row r="38" spans="1:9" x14ac:dyDescent="0.2">
      <c r="A38" s="45"/>
      <c r="B38" s="41"/>
      <c r="C38" s="46"/>
      <c r="D38" s="43"/>
      <c r="E38" s="44"/>
      <c r="F38" s="39"/>
      <c r="G38" s="203"/>
      <c r="H38" s="224">
        <f>SUM(E38*F38*G38)</f>
        <v>0</v>
      </c>
      <c r="I38" s="225"/>
    </row>
    <row r="39" spans="1:9" x14ac:dyDescent="0.2">
      <c r="A39" s="45"/>
      <c r="B39" s="41"/>
      <c r="C39" s="46"/>
      <c r="D39" s="43"/>
      <c r="E39" s="44"/>
      <c r="F39" s="39"/>
      <c r="G39" s="203"/>
      <c r="H39" s="224">
        <f>SUM(E39*F39*G39)</f>
        <v>0</v>
      </c>
      <c r="I39" s="225"/>
    </row>
    <row r="40" spans="1:9" ht="13.5" thickBot="1" x14ac:dyDescent="0.25">
      <c r="A40" s="45"/>
      <c r="B40" s="42"/>
      <c r="C40" s="47"/>
      <c r="D40" s="43"/>
      <c r="E40" s="44"/>
      <c r="F40" s="39"/>
      <c r="G40" s="203"/>
      <c r="H40" s="224">
        <f>SUM(E40*F40*G40)</f>
        <v>0</v>
      </c>
      <c r="I40" s="225"/>
    </row>
    <row r="41" spans="1:9" ht="15.75" thickBot="1" x14ac:dyDescent="0.25">
      <c r="A41" s="432" t="s">
        <v>98</v>
      </c>
      <c r="B41" s="433"/>
      <c r="C41" s="433"/>
      <c r="D41" s="433"/>
      <c r="E41" s="433"/>
      <c r="F41" s="433"/>
      <c r="G41" s="434"/>
      <c r="H41" s="435"/>
      <c r="I41" s="436"/>
    </row>
    <row r="42" spans="1:9" x14ac:dyDescent="0.2">
      <c r="A42" s="45"/>
      <c r="B42" s="56"/>
      <c r="C42" s="48"/>
      <c r="D42" s="43"/>
      <c r="E42" s="44"/>
      <c r="F42" s="39"/>
      <c r="G42" s="203"/>
      <c r="H42" s="224">
        <f>SUM(E42*F42*G42)</f>
        <v>0</v>
      </c>
      <c r="I42" s="225"/>
    </row>
    <row r="43" spans="1:9" x14ac:dyDescent="0.2">
      <c r="A43" s="45"/>
      <c r="B43" s="41"/>
      <c r="C43" s="48"/>
      <c r="D43" s="43"/>
      <c r="E43" s="44"/>
      <c r="F43" s="39"/>
      <c r="G43" s="203"/>
      <c r="H43" s="224">
        <f>SUM(E43*F43*G43)</f>
        <v>0</v>
      </c>
      <c r="I43" s="225"/>
    </row>
    <row r="44" spans="1:9" ht="13.5" thickBot="1" x14ac:dyDescent="0.25">
      <c r="A44" s="45"/>
      <c r="B44" s="41"/>
      <c r="C44" s="48"/>
      <c r="D44" s="43"/>
      <c r="E44" s="44"/>
      <c r="F44" s="39"/>
      <c r="G44" s="203"/>
      <c r="H44" s="224">
        <f>SUM(E44*F44*G44)</f>
        <v>0</v>
      </c>
      <c r="I44" s="225"/>
    </row>
    <row r="45" spans="1:9" ht="15.75" thickBot="1" x14ac:dyDescent="0.25">
      <c r="A45" s="445" t="s">
        <v>99</v>
      </c>
      <c r="B45" s="446"/>
      <c r="C45" s="446"/>
      <c r="D45" s="446"/>
      <c r="E45" s="446"/>
      <c r="F45" s="446"/>
      <c r="G45" s="447"/>
      <c r="H45" s="448"/>
      <c r="I45" s="449"/>
    </row>
    <row r="46" spans="1:9" x14ac:dyDescent="0.2">
      <c r="A46" s="45"/>
      <c r="B46" s="41"/>
      <c r="C46" s="48"/>
      <c r="D46" s="43" t="s">
        <v>25</v>
      </c>
      <c r="E46" s="44" t="e">
        <f>H20*E20</f>
        <v>#DIV/0!</v>
      </c>
      <c r="F46" s="39"/>
      <c r="G46" s="203"/>
      <c r="H46" s="224" t="e">
        <f>SUM(E46*F46*G46)</f>
        <v>#DIV/0!</v>
      </c>
      <c r="I46" s="225"/>
    </row>
    <row r="47" spans="1:9" x14ac:dyDescent="0.2">
      <c r="A47" s="45"/>
      <c r="B47" s="52"/>
      <c r="C47" s="48"/>
      <c r="D47" s="43"/>
      <c r="E47" s="44"/>
      <c r="F47" s="39"/>
      <c r="G47" s="203"/>
      <c r="H47" s="224">
        <f>SUM(E47*F47*G47)</f>
        <v>0</v>
      </c>
      <c r="I47" s="225"/>
    </row>
    <row r="48" spans="1:9" ht="13.5" thickBot="1" x14ac:dyDescent="0.25">
      <c r="A48" s="45"/>
      <c r="B48" s="52"/>
      <c r="C48" s="48"/>
      <c r="D48" s="43"/>
      <c r="E48" s="44"/>
      <c r="F48" s="39"/>
      <c r="G48" s="203"/>
      <c r="H48" s="224">
        <f>SUM(E48*F48*G48)</f>
        <v>0</v>
      </c>
      <c r="I48" s="225"/>
    </row>
    <row r="49" spans="1:9" ht="15.75" thickBot="1" x14ac:dyDescent="0.25">
      <c r="A49" s="445" t="s">
        <v>100</v>
      </c>
      <c r="B49" s="446"/>
      <c r="C49" s="446"/>
      <c r="D49" s="446"/>
      <c r="E49" s="446"/>
      <c r="F49" s="446"/>
      <c r="G49" s="447"/>
      <c r="H49" s="448"/>
      <c r="I49" s="449"/>
    </row>
    <row r="50" spans="1:9" x14ac:dyDescent="0.2">
      <c r="A50" s="45"/>
      <c r="B50" s="41"/>
      <c r="C50" s="48"/>
      <c r="D50" s="43"/>
      <c r="E50" s="44"/>
      <c r="F50" s="39"/>
      <c r="G50" s="203"/>
      <c r="H50" s="224">
        <f>SUM(E50*F50*G50)</f>
        <v>0</v>
      </c>
      <c r="I50" s="225"/>
    </row>
    <row r="51" spans="1:9" x14ac:dyDescent="0.2">
      <c r="A51" s="45"/>
      <c r="B51" s="41"/>
      <c r="C51" s="48"/>
      <c r="D51" s="43"/>
      <c r="E51" s="44"/>
      <c r="F51" s="39"/>
      <c r="G51" s="203"/>
      <c r="H51" s="224">
        <f>SUM(E51*F51*G51)</f>
        <v>0</v>
      </c>
      <c r="I51" s="225"/>
    </row>
    <row r="52" spans="1:9" ht="13.5" thickBot="1" x14ac:dyDescent="0.25">
      <c r="A52" s="45"/>
      <c r="B52" s="41"/>
      <c r="C52" s="48"/>
      <c r="D52" s="43"/>
      <c r="E52" s="44"/>
      <c r="F52" s="39"/>
      <c r="G52" s="203"/>
      <c r="H52" s="224">
        <f>SUM(E52*F52*G52)</f>
        <v>0</v>
      </c>
      <c r="I52" s="225"/>
    </row>
    <row r="53" spans="1:9" ht="29.25" customHeight="1" x14ac:dyDescent="0.2">
      <c r="A53" s="450" t="s">
        <v>101</v>
      </c>
      <c r="B53" s="272" t="s">
        <v>102</v>
      </c>
      <c r="C53" s="273"/>
      <c r="D53" s="87" t="s">
        <v>103</v>
      </c>
      <c r="E53" s="87" t="s">
        <v>40</v>
      </c>
      <c r="F53" s="87" t="s">
        <v>104</v>
      </c>
      <c r="G53" s="88" t="s">
        <v>42</v>
      </c>
      <c r="H53" s="226"/>
      <c r="I53" s="227"/>
    </row>
    <row r="54" spans="1:9" ht="15" customHeight="1" x14ac:dyDescent="0.2">
      <c r="A54" s="89" t="s">
        <v>96</v>
      </c>
      <c r="B54" s="274"/>
      <c r="C54" s="275"/>
      <c r="D54" s="90" t="s">
        <v>43</v>
      </c>
      <c r="E54" s="91" t="s">
        <v>43</v>
      </c>
      <c r="F54" s="91" t="s">
        <v>43</v>
      </c>
      <c r="G54" s="92" t="s">
        <v>43</v>
      </c>
      <c r="H54" s="228"/>
      <c r="I54" s="229"/>
    </row>
    <row r="55" spans="1:9" ht="15" customHeight="1" thickBot="1" x14ac:dyDescent="0.25">
      <c r="A55" s="81" t="s">
        <v>105</v>
      </c>
      <c r="B55" s="82"/>
      <c r="C55" s="83" t="s">
        <v>28</v>
      </c>
      <c r="D55" s="84"/>
      <c r="E55" s="85"/>
      <c r="F55" s="85"/>
      <c r="G55" s="86"/>
      <c r="H55" s="230"/>
      <c r="I55" s="231"/>
    </row>
    <row r="56" spans="1:9" x14ac:dyDescent="0.2">
      <c r="A56" s="49"/>
      <c r="B56" s="36"/>
      <c r="C56" s="36"/>
      <c r="D56" s="57"/>
      <c r="E56" s="58"/>
      <c r="F56" s="59"/>
      <c r="G56" s="205"/>
      <c r="H56" s="232">
        <f>SUM(E56*F56*G56)</f>
        <v>0</v>
      </c>
      <c r="I56" s="233"/>
    </row>
    <row r="57" spans="1:9" ht="19.149999999999999" customHeight="1" x14ac:dyDescent="0.2">
      <c r="A57" s="45"/>
      <c r="B57" s="41"/>
      <c r="C57" s="46"/>
      <c r="D57" s="43"/>
      <c r="E57" s="44"/>
      <c r="F57" s="39"/>
      <c r="G57" s="203"/>
      <c r="H57" s="224">
        <f t="shared" ref="H57" si="1">SUM(E57*F57*G57)</f>
        <v>0</v>
      </c>
      <c r="I57" s="225"/>
    </row>
    <row r="58" spans="1:9" ht="13.5" thickBot="1" x14ac:dyDescent="0.25">
      <c r="A58" s="60"/>
      <c r="B58" s="42"/>
      <c r="C58" s="42"/>
      <c r="D58" s="61"/>
      <c r="E58" s="62"/>
      <c r="F58" s="63"/>
      <c r="G58" s="204"/>
      <c r="H58" s="243">
        <f>SUM(E58*F58*G58)</f>
        <v>0</v>
      </c>
      <c r="I58" s="244"/>
    </row>
    <row r="59" spans="1:9" ht="19.149999999999999" customHeight="1" thickBot="1" x14ac:dyDescent="0.25">
      <c r="A59" s="451" t="s">
        <v>126</v>
      </c>
      <c r="B59" s="452"/>
      <c r="C59" s="452"/>
      <c r="D59" s="452"/>
      <c r="E59" s="452"/>
      <c r="F59" s="452"/>
      <c r="G59" s="453"/>
      <c r="H59" s="245"/>
      <c r="I59" s="246"/>
    </row>
    <row r="60" spans="1:9" ht="13.5" customHeight="1" x14ac:dyDescent="0.2">
      <c r="A60" s="45"/>
      <c r="B60" s="56"/>
      <c r="C60" s="48"/>
      <c r="D60" s="43"/>
      <c r="E60" s="44"/>
      <c r="F60" s="39"/>
      <c r="G60" s="203"/>
      <c r="H60" s="224">
        <f>SUM(E60*F60*G60)</f>
        <v>0</v>
      </c>
      <c r="I60" s="225"/>
    </row>
    <row r="61" spans="1:9" x14ac:dyDescent="0.2">
      <c r="A61" s="45"/>
      <c r="B61" s="41"/>
      <c r="C61" s="48"/>
      <c r="D61" s="43"/>
      <c r="E61" s="44"/>
      <c r="F61" s="39"/>
      <c r="G61" s="203"/>
      <c r="H61" s="224">
        <f>SUM(E61*F61*G61)</f>
        <v>0</v>
      </c>
      <c r="I61" s="225"/>
    </row>
    <row r="62" spans="1:9" ht="13.5" thickBot="1" x14ac:dyDescent="0.25">
      <c r="A62" s="45"/>
      <c r="B62" s="41"/>
      <c r="C62" s="48"/>
      <c r="D62" s="43"/>
      <c r="E62" s="44"/>
      <c r="F62" s="39"/>
      <c r="G62" s="203"/>
      <c r="H62" s="224">
        <f>SUM(E62*F62*G62)</f>
        <v>0</v>
      </c>
      <c r="I62" s="225"/>
    </row>
    <row r="63" spans="1:9" ht="12.75" customHeight="1" thickBot="1" x14ac:dyDescent="0.25">
      <c r="A63" s="1"/>
      <c r="B63" s="2"/>
      <c r="C63" s="2"/>
      <c r="D63" s="2"/>
      <c r="E63" s="2"/>
      <c r="F63" s="2"/>
      <c r="G63" s="2"/>
      <c r="H63" s="2"/>
      <c r="I63" s="3"/>
    </row>
    <row r="64" spans="1:9" ht="13.5" customHeight="1" thickBot="1" x14ac:dyDescent="0.25">
      <c r="A64" s="80" t="s">
        <v>110</v>
      </c>
      <c r="B64" s="75"/>
      <c r="C64" s="234" t="s">
        <v>111</v>
      </c>
      <c r="D64" s="235"/>
      <c r="E64" s="79"/>
      <c r="F64" s="236" t="s">
        <v>106</v>
      </c>
      <c r="G64" s="237"/>
      <c r="H64" s="238" t="e">
        <f>SUM(H27:I62)</f>
        <v>#DIV/0!</v>
      </c>
      <c r="I64" s="239"/>
    </row>
    <row r="65" spans="1:9" ht="24" customHeight="1" thickBot="1" x14ac:dyDescent="0.25">
      <c r="A65" s="7"/>
      <c r="B65" s="17"/>
      <c r="C65" s="215"/>
      <c r="D65" s="17"/>
      <c r="E65" s="17"/>
      <c r="F65" s="460" t="s">
        <v>127</v>
      </c>
      <c r="G65" s="460"/>
      <c r="H65" s="262">
        <v>20</v>
      </c>
      <c r="I65" s="263"/>
    </row>
    <row r="66" spans="1:9" ht="16.5" thickBot="1" x14ac:dyDescent="0.25">
      <c r="A66" s="76" t="s">
        <v>109</v>
      </c>
      <c r="B66" s="77"/>
      <c r="C66" s="240" t="s">
        <v>112</v>
      </c>
      <c r="D66" s="241"/>
      <c r="E66" s="242"/>
      <c r="F66" s="236" t="s">
        <v>107</v>
      </c>
      <c r="G66" s="236"/>
      <c r="H66" s="264" t="e">
        <f>SUM(H64-H65)</f>
        <v>#DIV/0!</v>
      </c>
      <c r="I66" s="265"/>
    </row>
    <row r="67" spans="1:9" ht="13.5" thickBot="1" x14ac:dyDescent="0.25">
      <c r="A67" s="247"/>
      <c r="B67" s="248"/>
      <c r="C67" s="251"/>
      <c r="D67" s="252"/>
      <c r="E67" s="253"/>
      <c r="F67" s="215"/>
      <c r="G67" s="215"/>
      <c r="H67" s="215"/>
      <c r="I67" s="6"/>
    </row>
    <row r="68" spans="1:9" ht="16.5" customHeight="1" x14ac:dyDescent="0.2">
      <c r="A68" s="247"/>
      <c r="B68" s="248"/>
      <c r="C68" s="254"/>
      <c r="D68" s="255"/>
      <c r="E68" s="256"/>
      <c r="F68" s="215"/>
      <c r="G68" s="260" t="s">
        <v>108</v>
      </c>
      <c r="H68" s="261"/>
      <c r="I68" s="78"/>
    </row>
    <row r="69" spans="1:9" ht="15.75" x14ac:dyDescent="0.2">
      <c r="A69" s="247"/>
      <c r="B69" s="248"/>
      <c r="C69" s="254"/>
      <c r="D69" s="255"/>
      <c r="E69" s="256"/>
      <c r="F69" s="215"/>
      <c r="G69" s="51"/>
      <c r="H69" s="202"/>
      <c r="I69" s="6"/>
    </row>
    <row r="70" spans="1:9" x14ac:dyDescent="0.2">
      <c r="A70" s="247"/>
      <c r="B70" s="248"/>
      <c r="C70" s="254"/>
      <c r="D70" s="255"/>
      <c r="E70" s="256"/>
      <c r="F70" s="215"/>
      <c r="G70" s="266" t="s">
        <v>22</v>
      </c>
      <c r="H70" s="267"/>
      <c r="I70" s="268"/>
    </row>
    <row r="71" spans="1:9" ht="12.75" customHeight="1" thickBot="1" x14ac:dyDescent="0.25">
      <c r="A71" s="249"/>
      <c r="B71" s="250"/>
      <c r="C71" s="257"/>
      <c r="D71" s="258"/>
      <c r="E71" s="259"/>
      <c r="F71" s="11"/>
      <c r="G71" s="269"/>
      <c r="H71" s="270"/>
      <c r="I71" s="271"/>
    </row>
    <row r="72" spans="1:9" ht="13.5" customHeight="1" x14ac:dyDescent="0.2">
      <c r="A72" s="454" t="s">
        <v>128</v>
      </c>
      <c r="B72" s="454"/>
      <c r="C72" s="454"/>
      <c r="D72" s="454"/>
      <c r="E72" s="454"/>
      <c r="F72" s="454"/>
      <c r="G72" s="454"/>
      <c r="H72" s="454"/>
      <c r="I72" s="454"/>
    </row>
    <row r="73" spans="1:9" ht="12.75" customHeight="1" x14ac:dyDescent="0.2">
      <c r="A73" s="455" t="s">
        <v>131</v>
      </c>
      <c r="B73" s="455"/>
      <c r="C73" s="456"/>
      <c r="D73" s="455"/>
      <c r="E73" s="455"/>
      <c r="F73" s="455"/>
      <c r="G73" s="455"/>
      <c r="H73" s="455"/>
      <c r="I73" s="455"/>
    </row>
    <row r="74" spans="1:9" x14ac:dyDescent="0.2">
      <c r="A74" s="455" t="s">
        <v>97</v>
      </c>
      <c r="B74" s="455"/>
      <c r="C74" s="456"/>
      <c r="D74" s="455"/>
      <c r="E74" s="455"/>
      <c r="F74" s="455"/>
      <c r="G74" s="455"/>
      <c r="H74" s="455"/>
      <c r="I74" s="455"/>
    </row>
    <row r="75" spans="1:9" ht="20.25" customHeight="1" thickBot="1" x14ac:dyDescent="0.25">
      <c r="A75" s="457" t="s">
        <v>129</v>
      </c>
      <c r="B75" s="457"/>
      <c r="C75" s="457"/>
      <c r="D75" s="457"/>
      <c r="E75" s="457"/>
      <c r="F75" s="457"/>
      <c r="G75" s="457"/>
      <c r="H75" s="458"/>
      <c r="I75" s="458"/>
    </row>
    <row r="76" spans="1:9" ht="21.75" customHeight="1" thickBot="1" x14ac:dyDescent="0.25">
      <c r="A76" s="196"/>
      <c r="B76" s="459" t="s">
        <v>130</v>
      </c>
      <c r="C76"/>
      <c r="D76"/>
      <c r="E76"/>
      <c r="F76"/>
      <c r="G76"/>
      <c r="H76" s="215"/>
      <c r="I76" s="215"/>
    </row>
  </sheetData>
  <mergeCells count="71">
    <mergeCell ref="H23:I23"/>
    <mergeCell ref="A1:I1"/>
    <mergeCell ref="A2:D3"/>
    <mergeCell ref="E2:E3"/>
    <mergeCell ref="F2:I3"/>
    <mergeCell ref="C16:D16"/>
    <mergeCell ref="C18:D18"/>
    <mergeCell ref="C4:H4"/>
    <mergeCell ref="C6:I6"/>
    <mergeCell ref="C8:D8"/>
    <mergeCell ref="C11:D11"/>
    <mergeCell ref="C13:I14"/>
    <mergeCell ref="H27:I27"/>
    <mergeCell ref="H28:I28"/>
    <mergeCell ref="H29:I29"/>
    <mergeCell ref="H30:I30"/>
    <mergeCell ref="H31:I31"/>
    <mergeCell ref="H42:I42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3:I43"/>
    <mergeCell ref="H44:I44"/>
    <mergeCell ref="H45:I45"/>
    <mergeCell ref="H46:I46"/>
    <mergeCell ref="H47:I47"/>
    <mergeCell ref="H57:I57"/>
    <mergeCell ref="B53:C54"/>
    <mergeCell ref="H48:I48"/>
    <mergeCell ref="H49:I49"/>
    <mergeCell ref="H50:I50"/>
    <mergeCell ref="H51:I51"/>
    <mergeCell ref="H52:I52"/>
    <mergeCell ref="A49:G49"/>
    <mergeCell ref="A67:B71"/>
    <mergeCell ref="C67:E71"/>
    <mergeCell ref="G68:H68"/>
    <mergeCell ref="F65:G65"/>
    <mergeCell ref="H65:I65"/>
    <mergeCell ref="F66:G66"/>
    <mergeCell ref="H66:I66"/>
    <mergeCell ref="G70:I71"/>
    <mergeCell ref="F64:G64"/>
    <mergeCell ref="H64:I64"/>
    <mergeCell ref="C66:E66"/>
    <mergeCell ref="H58:I58"/>
    <mergeCell ref="H59:I59"/>
    <mergeCell ref="H60:I60"/>
    <mergeCell ref="A72:I72"/>
    <mergeCell ref="A75:I75"/>
    <mergeCell ref="A26:G26"/>
    <mergeCell ref="H26:I26"/>
    <mergeCell ref="A30:G30"/>
    <mergeCell ref="B34:C35"/>
    <mergeCell ref="A41:G41"/>
    <mergeCell ref="A45:G45"/>
    <mergeCell ref="H61:I61"/>
    <mergeCell ref="H62:I62"/>
    <mergeCell ref="A59:G59"/>
    <mergeCell ref="H53:I53"/>
    <mergeCell ref="H54:I54"/>
    <mergeCell ref="H55:I55"/>
    <mergeCell ref="H56:I56"/>
    <mergeCell ref="C64:D64"/>
  </mergeCells>
  <pageMargins left="0.75490196078431371" right="0.67647058823529416" top="1.3137254901960784" bottom="0.62992125984251968" header="0.47244094488188981" footer="0.27559055118110237"/>
  <pageSetup paperSize="9" scale="64" fitToWidth="0" orientation="portrait" r:id="rId1"/>
  <headerFooter scaleWithDoc="0" alignWithMargins="0">
    <oddHeader>&amp;L&amp;G&amp;R&amp;"Arial,Fett"&amp;8Ufficio federale delle strade USTRA</oddHeader>
    <oddFooter>&amp;L&amp;8Versione 1.0  01.01.2021&amp;R&amp;8&amp;P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view="pageLayout" zoomScale="80" zoomScaleNormal="90" zoomScalePageLayoutView="80" workbookViewId="0">
      <selection activeCell="I17" sqref="I17"/>
    </sheetView>
  </sheetViews>
  <sheetFormatPr baseColWidth="10" defaultColWidth="11.42578125" defaultRowHeight="12.75" x14ac:dyDescent="0.2"/>
  <cols>
    <col min="1" max="1" width="14.5703125" style="216" customWidth="1"/>
    <col min="2" max="2" width="34.42578125" style="216" customWidth="1"/>
    <col min="3" max="6" width="11.42578125" style="216"/>
    <col min="7" max="7" width="17" style="216" customWidth="1"/>
    <col min="8" max="8" width="11.42578125" style="216"/>
    <col min="9" max="9" width="8.7109375" style="216" customWidth="1"/>
    <col min="10" max="16384" width="11.42578125" style="216"/>
  </cols>
  <sheetData>
    <row r="1" spans="1:9" ht="13.5" thickBot="1" x14ac:dyDescent="0.25">
      <c r="A1" s="391" t="s">
        <v>0</v>
      </c>
      <c r="B1" s="391"/>
      <c r="C1" s="391"/>
      <c r="D1" s="391"/>
      <c r="E1" s="391"/>
      <c r="F1" s="391"/>
      <c r="G1" s="391"/>
      <c r="H1" s="391"/>
      <c r="I1" s="391"/>
    </row>
    <row r="2" spans="1:9" ht="12.4" customHeight="1" x14ac:dyDescent="0.2">
      <c r="A2" s="313" t="s">
        <v>1</v>
      </c>
      <c r="B2" s="314"/>
      <c r="C2" s="314"/>
      <c r="D2" s="315"/>
      <c r="E2" s="319">
        <v>15</v>
      </c>
      <c r="F2" s="321" t="s">
        <v>2</v>
      </c>
      <c r="G2" s="322"/>
      <c r="H2" s="322"/>
      <c r="I2" s="323"/>
    </row>
    <row r="3" spans="1:9" ht="13.15" customHeight="1" thickBot="1" x14ac:dyDescent="0.25">
      <c r="A3" s="316"/>
      <c r="B3" s="317"/>
      <c r="C3" s="317"/>
      <c r="D3" s="318"/>
      <c r="E3" s="320"/>
      <c r="F3" s="324"/>
      <c r="G3" s="325"/>
      <c r="H3" s="325"/>
      <c r="I3" s="326"/>
    </row>
    <row r="4" spans="1:9" x14ac:dyDescent="0.2">
      <c r="A4" s="96"/>
      <c r="B4" s="97"/>
      <c r="C4" s="97"/>
      <c r="D4" s="97"/>
      <c r="E4" s="97"/>
      <c r="F4" s="97"/>
      <c r="G4" s="97"/>
      <c r="H4" s="97"/>
      <c r="I4" s="98"/>
    </row>
    <row r="5" spans="1:9" ht="15.75" x14ac:dyDescent="0.2">
      <c r="A5" s="99" t="s">
        <v>3</v>
      </c>
      <c r="B5" s="100"/>
      <c r="C5" s="327" t="s">
        <v>53</v>
      </c>
      <c r="D5" s="328"/>
      <c r="E5" s="328"/>
      <c r="F5" s="328"/>
      <c r="G5" s="328"/>
      <c r="H5" s="329"/>
      <c r="I5" s="101"/>
    </row>
    <row r="6" spans="1:9" x14ac:dyDescent="0.2">
      <c r="A6" s="102"/>
      <c r="B6" s="95"/>
      <c r="C6" s="95"/>
      <c r="D6" s="95"/>
      <c r="E6" s="95"/>
      <c r="F6" s="95"/>
      <c r="G6" s="95"/>
      <c r="H6" s="95"/>
      <c r="I6" s="101"/>
    </row>
    <row r="7" spans="1:9" ht="15.75" x14ac:dyDescent="0.2">
      <c r="A7" s="99" t="s">
        <v>4</v>
      </c>
      <c r="B7" s="100"/>
      <c r="C7" s="330"/>
      <c r="D7" s="331"/>
      <c r="E7" s="331"/>
      <c r="F7" s="331"/>
      <c r="G7" s="331"/>
      <c r="H7" s="331"/>
      <c r="I7" s="332"/>
    </row>
    <row r="8" spans="1:9" ht="15" x14ac:dyDescent="0.2">
      <c r="A8" s="102"/>
      <c r="B8" s="103"/>
      <c r="C8" s="95"/>
      <c r="D8" s="95"/>
      <c r="E8" s="95"/>
      <c r="F8" s="95"/>
      <c r="G8" s="95"/>
      <c r="H8" s="95"/>
      <c r="I8" s="101"/>
    </row>
    <row r="9" spans="1:9" ht="15.75" x14ac:dyDescent="0.2">
      <c r="A9" s="99" t="s">
        <v>5</v>
      </c>
      <c r="B9" s="100"/>
      <c r="C9" s="333"/>
      <c r="D9" s="334"/>
      <c r="E9" s="95"/>
      <c r="F9" s="95"/>
      <c r="G9" s="95"/>
      <c r="H9" s="95"/>
      <c r="I9" s="101"/>
    </row>
    <row r="10" spans="1:9" ht="15.75" thickBot="1" x14ac:dyDescent="0.25">
      <c r="A10" s="104"/>
      <c r="B10" s="105"/>
      <c r="C10" s="106"/>
      <c r="D10" s="106"/>
      <c r="E10" s="106"/>
      <c r="F10" s="106"/>
      <c r="G10" s="106"/>
      <c r="H10" s="106"/>
      <c r="I10" s="107"/>
    </row>
    <row r="11" spans="1:9" ht="15" x14ac:dyDescent="0.2">
      <c r="A11" s="96"/>
      <c r="B11" s="108"/>
      <c r="C11" s="97"/>
      <c r="D11" s="97"/>
      <c r="E11" s="97"/>
      <c r="F11" s="97"/>
      <c r="G11" s="97"/>
      <c r="H11" s="97"/>
      <c r="I11" s="98"/>
    </row>
    <row r="12" spans="1:9" ht="15.75" x14ac:dyDescent="0.2">
      <c r="A12" s="99" t="s">
        <v>6</v>
      </c>
      <c r="B12" s="100"/>
      <c r="C12" s="335" t="s">
        <v>54</v>
      </c>
      <c r="D12" s="336"/>
      <c r="E12" s="95"/>
      <c r="F12" s="109"/>
      <c r="G12" s="109"/>
      <c r="H12" s="109"/>
      <c r="I12" s="101"/>
    </row>
    <row r="13" spans="1:9" ht="15" x14ac:dyDescent="0.2">
      <c r="A13" s="102"/>
      <c r="B13" s="103"/>
      <c r="C13" s="95"/>
      <c r="D13" s="109"/>
      <c r="E13" s="109"/>
      <c r="F13" s="109"/>
      <c r="G13" s="109"/>
      <c r="H13" s="109"/>
      <c r="I13" s="101"/>
    </row>
    <row r="14" spans="1:9" ht="15.75" customHeight="1" x14ac:dyDescent="0.2">
      <c r="A14" s="99" t="s">
        <v>7</v>
      </c>
      <c r="B14" s="100"/>
      <c r="C14" s="337" t="s">
        <v>55</v>
      </c>
      <c r="D14" s="338"/>
      <c r="E14" s="338"/>
      <c r="F14" s="338"/>
      <c r="G14" s="338"/>
      <c r="H14" s="338"/>
      <c r="I14" s="339"/>
    </row>
    <row r="15" spans="1:9" ht="15" x14ac:dyDescent="0.2">
      <c r="A15" s="110" t="s">
        <v>8</v>
      </c>
      <c r="B15" s="111"/>
      <c r="C15" s="340"/>
      <c r="D15" s="341"/>
      <c r="E15" s="341"/>
      <c r="F15" s="341"/>
      <c r="G15" s="341"/>
      <c r="H15" s="341"/>
      <c r="I15" s="342"/>
    </row>
    <row r="16" spans="1:9" ht="15" x14ac:dyDescent="0.2">
      <c r="A16" s="102"/>
      <c r="B16" s="103"/>
      <c r="C16" s="95"/>
      <c r="D16" s="112"/>
      <c r="E16" s="112"/>
      <c r="F16" s="112"/>
      <c r="G16" s="112"/>
      <c r="H16" s="112"/>
      <c r="I16" s="101"/>
    </row>
    <row r="17" spans="1:9" ht="15.75" x14ac:dyDescent="0.2">
      <c r="A17" s="99" t="s">
        <v>9</v>
      </c>
      <c r="B17" s="113"/>
      <c r="C17" s="343">
        <v>1400</v>
      </c>
      <c r="D17" s="344"/>
      <c r="E17" s="95"/>
      <c r="F17" s="114" t="s">
        <v>48</v>
      </c>
      <c r="G17" s="95"/>
      <c r="H17" s="115">
        <v>20</v>
      </c>
      <c r="I17" s="116" t="str">
        <f>C19</f>
        <v>m</v>
      </c>
    </row>
    <row r="18" spans="1:9" ht="15.75" x14ac:dyDescent="0.2">
      <c r="A18" s="102"/>
      <c r="B18" s="114"/>
      <c r="C18" s="95"/>
      <c r="D18" s="117"/>
      <c r="E18" s="95"/>
      <c r="F18" s="112"/>
      <c r="G18" s="95"/>
      <c r="H18" s="117"/>
      <c r="I18" s="118"/>
    </row>
    <row r="19" spans="1:9" ht="15.75" x14ac:dyDescent="0.2">
      <c r="A19" s="99" t="s">
        <v>26</v>
      </c>
      <c r="B19" s="113"/>
      <c r="C19" s="345" t="s">
        <v>56</v>
      </c>
      <c r="D19" s="346"/>
      <c r="E19" s="95"/>
      <c r="F19" s="114" t="s">
        <v>11</v>
      </c>
      <c r="G19" s="95"/>
      <c r="H19" s="115">
        <v>8</v>
      </c>
      <c r="I19" s="119" t="s">
        <v>12</v>
      </c>
    </row>
    <row r="20" spans="1:9" ht="15.75" x14ac:dyDescent="0.2">
      <c r="A20" s="102"/>
      <c r="B20" s="113"/>
      <c r="C20" s="95"/>
      <c r="D20" s="120"/>
      <c r="E20" s="95"/>
      <c r="F20" s="95"/>
      <c r="G20" s="95"/>
      <c r="H20" s="120"/>
      <c r="I20" s="121"/>
    </row>
    <row r="21" spans="1:9" ht="15.75" x14ac:dyDescent="0.2">
      <c r="A21" s="99" t="s">
        <v>24</v>
      </c>
      <c r="B21" s="122" t="s">
        <v>23</v>
      </c>
      <c r="C21" s="223">
        <v>0.6</v>
      </c>
      <c r="D21" s="122" t="s">
        <v>44</v>
      </c>
      <c r="E21" s="223">
        <v>0.4</v>
      </c>
      <c r="F21" s="123" t="s">
        <v>49</v>
      </c>
      <c r="G21" s="124"/>
      <c r="H21" s="125">
        <f>H19/H17</f>
        <v>0.4</v>
      </c>
      <c r="I21" s="119" t="s">
        <v>25</v>
      </c>
    </row>
    <row r="22" spans="1:9" ht="13.5" thickBot="1" x14ac:dyDescent="0.25">
      <c r="A22" s="104"/>
      <c r="B22" s="106"/>
      <c r="C22" s="106"/>
      <c r="D22" s="106"/>
      <c r="E22" s="106"/>
      <c r="F22" s="106"/>
      <c r="G22" s="106"/>
      <c r="H22" s="106"/>
      <c r="I22" s="107"/>
    </row>
    <row r="23" spans="1:9" x14ac:dyDescent="0.2">
      <c r="A23" s="96"/>
      <c r="B23" s="97"/>
      <c r="C23" s="98"/>
      <c r="D23" s="126"/>
      <c r="E23" s="127"/>
      <c r="F23" s="128"/>
      <c r="G23" s="129"/>
      <c r="H23" s="130"/>
      <c r="I23" s="98"/>
    </row>
    <row r="24" spans="1:9" ht="15.75" x14ac:dyDescent="0.2">
      <c r="A24" s="131" t="s">
        <v>13</v>
      </c>
      <c r="B24" s="113"/>
      <c r="C24" s="101"/>
      <c r="D24" s="214" t="s">
        <v>10</v>
      </c>
      <c r="E24" s="132" t="s">
        <v>14</v>
      </c>
      <c r="F24" s="133" t="s">
        <v>29</v>
      </c>
      <c r="G24" s="134" t="s">
        <v>30</v>
      </c>
      <c r="H24" s="347" t="s">
        <v>15</v>
      </c>
      <c r="I24" s="348"/>
    </row>
    <row r="25" spans="1:9" ht="15" x14ac:dyDescent="0.2">
      <c r="A25" s="102" t="s">
        <v>16</v>
      </c>
      <c r="B25" s="95"/>
      <c r="C25" s="101"/>
      <c r="D25" s="208"/>
      <c r="E25" s="135"/>
      <c r="F25" s="136"/>
      <c r="G25" s="137" t="s">
        <v>31</v>
      </c>
      <c r="H25" s="117"/>
      <c r="I25" s="101"/>
    </row>
    <row r="26" spans="1:9" ht="13.5" thickBot="1" x14ac:dyDescent="0.25">
      <c r="A26" s="138"/>
      <c r="B26" s="106"/>
      <c r="C26" s="139"/>
      <c r="D26" s="209"/>
      <c r="E26" s="140"/>
      <c r="F26" s="141"/>
      <c r="G26" s="142"/>
      <c r="H26" s="210"/>
      <c r="I26" s="107"/>
    </row>
    <row r="27" spans="1:9" ht="15.75" thickBot="1" x14ac:dyDescent="0.25">
      <c r="A27" s="349" t="s">
        <v>38</v>
      </c>
      <c r="B27" s="350"/>
      <c r="C27" s="350"/>
      <c r="D27" s="350"/>
      <c r="E27" s="350"/>
      <c r="F27" s="350"/>
      <c r="G27" s="351"/>
      <c r="H27" s="352"/>
      <c r="I27" s="353"/>
    </row>
    <row r="28" spans="1:9" x14ac:dyDescent="0.2">
      <c r="A28" s="143"/>
      <c r="B28" s="144" t="s">
        <v>17</v>
      </c>
      <c r="C28" s="145"/>
      <c r="D28" s="146" t="s">
        <v>25</v>
      </c>
      <c r="E28" s="147">
        <f>H21*C21</f>
        <v>0.24</v>
      </c>
      <c r="F28" s="148">
        <v>35.5</v>
      </c>
      <c r="G28" s="149">
        <v>2.6272000000000002</v>
      </c>
      <c r="H28" s="354">
        <f>SUM(E28*F28*G28)</f>
        <v>22.383744</v>
      </c>
      <c r="I28" s="355"/>
    </row>
    <row r="29" spans="1:9" x14ac:dyDescent="0.2">
      <c r="A29" s="143"/>
      <c r="B29" s="95"/>
      <c r="C29" s="150"/>
      <c r="D29" s="146"/>
      <c r="E29" s="147"/>
      <c r="F29" s="148"/>
      <c r="G29" s="149">
        <v>2.6272000000000002</v>
      </c>
      <c r="H29" s="354">
        <f>SUM(E29*F29*G29)</f>
        <v>0</v>
      </c>
      <c r="I29" s="355"/>
    </row>
    <row r="30" spans="1:9" ht="13.5" thickBot="1" x14ac:dyDescent="0.25">
      <c r="A30" s="143"/>
      <c r="B30" s="151"/>
      <c r="C30" s="152"/>
      <c r="D30" s="146"/>
      <c r="E30" s="147"/>
      <c r="F30" s="148"/>
      <c r="G30" s="149">
        <v>2.6272000000000002</v>
      </c>
      <c r="H30" s="354">
        <f>SUM(E30*F30*G30)</f>
        <v>0</v>
      </c>
      <c r="I30" s="355"/>
    </row>
    <row r="31" spans="1:9" ht="15.75" thickBot="1" x14ac:dyDescent="0.25">
      <c r="A31" s="349" t="s">
        <v>18</v>
      </c>
      <c r="B31" s="350"/>
      <c r="C31" s="350"/>
      <c r="D31" s="350"/>
      <c r="E31" s="350"/>
      <c r="F31" s="350"/>
      <c r="G31" s="351"/>
      <c r="H31" s="352"/>
      <c r="I31" s="353"/>
    </row>
    <row r="32" spans="1:9" x14ac:dyDescent="0.2">
      <c r="A32" s="143"/>
      <c r="B32" s="144" t="s">
        <v>57</v>
      </c>
      <c r="C32" s="145"/>
      <c r="D32" s="153" t="s">
        <v>58</v>
      </c>
      <c r="E32" s="154">
        <v>0.03</v>
      </c>
      <c r="F32" s="148">
        <v>16</v>
      </c>
      <c r="G32" s="211">
        <v>1.21</v>
      </c>
      <c r="H32" s="354">
        <f>SUM(E32*F32*G32)</f>
        <v>0.58079999999999998</v>
      </c>
      <c r="I32" s="355"/>
    </row>
    <row r="33" spans="1:9" x14ac:dyDescent="0.2">
      <c r="A33" s="143"/>
      <c r="B33" s="155"/>
      <c r="C33" s="150"/>
      <c r="D33" s="153"/>
      <c r="E33" s="154"/>
      <c r="F33" s="148"/>
      <c r="G33" s="211">
        <v>1.21</v>
      </c>
      <c r="H33" s="354">
        <f>SUM(E33*F33*G33)</f>
        <v>0</v>
      </c>
      <c r="I33" s="355"/>
    </row>
    <row r="34" spans="1:9" ht="13.5" thickBot="1" x14ac:dyDescent="0.25">
      <c r="A34" s="143"/>
      <c r="B34" s="155"/>
      <c r="C34" s="150"/>
      <c r="D34" s="153"/>
      <c r="E34" s="154"/>
      <c r="F34" s="148"/>
      <c r="G34" s="211">
        <v>1.21</v>
      </c>
      <c r="H34" s="354">
        <f>SUM(E34*F34*G34)</f>
        <v>0</v>
      </c>
      <c r="I34" s="355"/>
    </row>
    <row r="35" spans="1:9" ht="15" x14ac:dyDescent="0.2">
      <c r="A35" s="156" t="s">
        <v>33</v>
      </c>
      <c r="B35" s="356" t="s">
        <v>45</v>
      </c>
      <c r="C35" s="357"/>
      <c r="D35" s="157" t="s">
        <v>39</v>
      </c>
      <c r="E35" s="157" t="s">
        <v>40</v>
      </c>
      <c r="F35" s="157" t="s">
        <v>41</v>
      </c>
      <c r="G35" s="158" t="s">
        <v>42</v>
      </c>
      <c r="H35" s="360"/>
      <c r="I35" s="361"/>
    </row>
    <row r="36" spans="1:9" x14ac:dyDescent="0.2">
      <c r="A36" s="159"/>
      <c r="B36" s="358"/>
      <c r="C36" s="359"/>
      <c r="D36" s="221" t="s">
        <v>43</v>
      </c>
      <c r="E36" s="160" t="s">
        <v>43</v>
      </c>
      <c r="F36" s="160" t="s">
        <v>43</v>
      </c>
      <c r="G36" s="161" t="s">
        <v>43</v>
      </c>
      <c r="H36" s="362"/>
      <c r="I36" s="363"/>
    </row>
    <row r="37" spans="1:9" ht="13.5" thickBot="1" x14ac:dyDescent="0.25">
      <c r="A37" s="162" t="s">
        <v>27</v>
      </c>
      <c r="B37" s="163"/>
      <c r="C37" s="164" t="s">
        <v>28</v>
      </c>
      <c r="D37" s="222"/>
      <c r="E37" s="165"/>
      <c r="F37" s="165"/>
      <c r="G37" s="166"/>
      <c r="H37" s="364"/>
      <c r="I37" s="365"/>
    </row>
    <row r="38" spans="1:9" x14ac:dyDescent="0.2">
      <c r="A38" s="143" t="s">
        <v>59</v>
      </c>
      <c r="B38" s="167" t="s">
        <v>60</v>
      </c>
      <c r="C38" s="168" t="s">
        <v>61</v>
      </c>
      <c r="D38" s="153" t="s">
        <v>12</v>
      </c>
      <c r="E38" s="154">
        <v>1.2E-2</v>
      </c>
      <c r="F38" s="148">
        <v>21.1</v>
      </c>
      <c r="G38" s="211">
        <v>1.21</v>
      </c>
      <c r="H38" s="354">
        <f>SUM(E38*F38*G38)</f>
        <v>0.30637200000000003</v>
      </c>
      <c r="I38" s="355"/>
    </row>
    <row r="39" spans="1:9" x14ac:dyDescent="0.2">
      <c r="A39" s="143" t="s">
        <v>62</v>
      </c>
      <c r="B39" s="155" t="s">
        <v>63</v>
      </c>
      <c r="C39" s="168" t="s">
        <v>61</v>
      </c>
      <c r="D39" s="153" t="s">
        <v>12</v>
      </c>
      <c r="E39" s="154">
        <v>1.2E-2</v>
      </c>
      <c r="F39" s="148">
        <v>28.5</v>
      </c>
      <c r="G39" s="211">
        <v>1.21</v>
      </c>
      <c r="H39" s="354">
        <f>SUM(E39*F39*G39)</f>
        <v>0.41382000000000002</v>
      </c>
      <c r="I39" s="355"/>
    </row>
    <row r="40" spans="1:9" x14ac:dyDescent="0.2">
      <c r="A40" s="143"/>
      <c r="B40" s="155"/>
      <c r="C40" s="168"/>
      <c r="D40" s="153"/>
      <c r="E40" s="154"/>
      <c r="F40" s="148"/>
      <c r="G40" s="211">
        <v>1.21</v>
      </c>
      <c r="H40" s="354">
        <f>SUM(E40*F40*G40)</f>
        <v>0</v>
      </c>
      <c r="I40" s="355"/>
    </row>
    <row r="41" spans="1:9" ht="13.5" thickBot="1" x14ac:dyDescent="0.25">
      <c r="A41" s="143"/>
      <c r="B41" s="151"/>
      <c r="C41" s="169"/>
      <c r="D41" s="153"/>
      <c r="E41" s="154"/>
      <c r="F41" s="148"/>
      <c r="G41" s="211">
        <v>1.21</v>
      </c>
      <c r="H41" s="354">
        <f>SUM(E41*F41*G41)</f>
        <v>0</v>
      </c>
      <c r="I41" s="355"/>
    </row>
    <row r="42" spans="1:9" ht="15.75" thickBot="1" x14ac:dyDescent="0.25">
      <c r="A42" s="349" t="s">
        <v>34</v>
      </c>
      <c r="B42" s="350"/>
      <c r="C42" s="350"/>
      <c r="D42" s="350"/>
      <c r="E42" s="350"/>
      <c r="F42" s="350"/>
      <c r="G42" s="351"/>
      <c r="H42" s="352"/>
      <c r="I42" s="353"/>
    </row>
    <row r="43" spans="1:9" x14ac:dyDescent="0.2">
      <c r="A43" s="143"/>
      <c r="B43" s="170"/>
      <c r="C43" s="171"/>
      <c r="D43" s="153"/>
      <c r="E43" s="154"/>
      <c r="F43" s="148"/>
      <c r="G43" s="211">
        <v>1.17</v>
      </c>
      <c r="H43" s="354">
        <f>SUM(E43*F43*G43)</f>
        <v>0</v>
      </c>
      <c r="I43" s="355"/>
    </row>
    <row r="44" spans="1:9" x14ac:dyDescent="0.2">
      <c r="A44" s="143"/>
      <c r="B44" s="155"/>
      <c r="C44" s="171"/>
      <c r="D44" s="153"/>
      <c r="E44" s="154"/>
      <c r="F44" s="148"/>
      <c r="G44" s="211">
        <v>1.17</v>
      </c>
      <c r="H44" s="354">
        <f>SUM(E44*F44*G44)</f>
        <v>0</v>
      </c>
      <c r="I44" s="355"/>
    </row>
    <row r="45" spans="1:9" ht="13.5" thickBot="1" x14ac:dyDescent="0.25">
      <c r="A45" s="143"/>
      <c r="B45" s="155"/>
      <c r="C45" s="171"/>
      <c r="D45" s="153"/>
      <c r="E45" s="154"/>
      <c r="F45" s="148"/>
      <c r="G45" s="211">
        <v>1.17</v>
      </c>
      <c r="H45" s="354">
        <f>SUM(E45*F45*G45)</f>
        <v>0</v>
      </c>
      <c r="I45" s="355"/>
    </row>
    <row r="46" spans="1:9" ht="15.75" thickBot="1" x14ac:dyDescent="0.25">
      <c r="A46" s="366" t="s">
        <v>35</v>
      </c>
      <c r="B46" s="367"/>
      <c r="C46" s="367"/>
      <c r="D46" s="367"/>
      <c r="E46" s="367"/>
      <c r="F46" s="367"/>
      <c r="G46" s="368"/>
      <c r="H46" s="369"/>
      <c r="I46" s="370"/>
    </row>
    <row r="47" spans="1:9" x14ac:dyDescent="0.2">
      <c r="A47" s="143"/>
      <c r="B47" s="155" t="s">
        <v>64</v>
      </c>
      <c r="C47" s="171"/>
      <c r="D47" s="153" t="s">
        <v>25</v>
      </c>
      <c r="E47" s="154">
        <f>H21*E21</f>
        <v>0.16000000000000003</v>
      </c>
      <c r="F47" s="148">
        <v>98</v>
      </c>
      <c r="G47" s="211">
        <v>1.21</v>
      </c>
      <c r="H47" s="354">
        <f>SUM(E47*F47*G47)</f>
        <v>18.972800000000003</v>
      </c>
      <c r="I47" s="355"/>
    </row>
    <row r="48" spans="1:9" x14ac:dyDescent="0.2">
      <c r="A48" s="143"/>
      <c r="B48" s="172"/>
      <c r="C48" s="171"/>
      <c r="D48" s="153"/>
      <c r="E48" s="154"/>
      <c r="F48" s="148"/>
      <c r="G48" s="211">
        <v>1.21</v>
      </c>
      <c r="H48" s="354">
        <f>SUM(E48*F48*G48)</f>
        <v>0</v>
      </c>
      <c r="I48" s="355"/>
    </row>
    <row r="49" spans="1:9" ht="13.5" thickBot="1" x14ac:dyDescent="0.25">
      <c r="A49" s="143"/>
      <c r="B49" s="172"/>
      <c r="C49" s="171"/>
      <c r="D49" s="153"/>
      <c r="E49" s="154"/>
      <c r="F49" s="148"/>
      <c r="G49" s="211">
        <v>1.21</v>
      </c>
      <c r="H49" s="354">
        <f>SUM(E49*F49*G49)</f>
        <v>0</v>
      </c>
      <c r="I49" s="355"/>
    </row>
    <row r="50" spans="1:9" ht="15.75" thickBot="1" x14ac:dyDescent="0.25">
      <c r="A50" s="366" t="s">
        <v>36</v>
      </c>
      <c r="B50" s="367"/>
      <c r="C50" s="367"/>
      <c r="D50" s="367"/>
      <c r="E50" s="367"/>
      <c r="F50" s="367"/>
      <c r="G50" s="368"/>
      <c r="H50" s="369"/>
      <c r="I50" s="370"/>
    </row>
    <row r="51" spans="1:9" x14ac:dyDescent="0.2">
      <c r="A51" s="143"/>
      <c r="B51" s="155" t="s">
        <v>65</v>
      </c>
      <c r="C51" s="171"/>
      <c r="D51" s="153" t="s">
        <v>66</v>
      </c>
      <c r="E51" s="154">
        <v>8.7999999999999995E-2</v>
      </c>
      <c r="F51" s="148">
        <v>13.1</v>
      </c>
      <c r="G51" s="211">
        <v>1.21</v>
      </c>
      <c r="H51" s="354">
        <f>SUM(E51*F51*G51)</f>
        <v>1.3948879999999997</v>
      </c>
      <c r="I51" s="355"/>
    </row>
    <row r="52" spans="1:9" x14ac:dyDescent="0.2">
      <c r="A52" s="143"/>
      <c r="B52" s="155" t="s">
        <v>67</v>
      </c>
      <c r="C52" s="171"/>
      <c r="D52" s="153" t="s">
        <v>66</v>
      </c>
      <c r="E52" s="154">
        <v>1.2</v>
      </c>
      <c r="F52" s="148">
        <v>3.9</v>
      </c>
      <c r="G52" s="211">
        <v>1.21</v>
      </c>
      <c r="H52" s="354">
        <f>SUM(E52*F52*G52)</f>
        <v>5.6627999999999998</v>
      </c>
      <c r="I52" s="355"/>
    </row>
    <row r="53" spans="1:9" ht="13.5" thickBot="1" x14ac:dyDescent="0.25">
      <c r="A53" s="143"/>
      <c r="B53" s="155"/>
      <c r="C53" s="171"/>
      <c r="D53" s="153"/>
      <c r="E53" s="154"/>
      <c r="F53" s="148"/>
      <c r="G53" s="211">
        <v>1.21</v>
      </c>
      <c r="H53" s="354">
        <f>SUM(E53*F53*G53)</f>
        <v>0</v>
      </c>
      <c r="I53" s="355"/>
    </row>
    <row r="54" spans="1:9" ht="15" customHeight="1" x14ac:dyDescent="0.2">
      <c r="A54" s="173" t="s">
        <v>44</v>
      </c>
      <c r="B54" s="356" t="s">
        <v>45</v>
      </c>
      <c r="C54" s="357"/>
      <c r="D54" s="157" t="s">
        <v>39</v>
      </c>
      <c r="E54" s="157" t="s">
        <v>40</v>
      </c>
      <c r="F54" s="157" t="s">
        <v>41</v>
      </c>
      <c r="G54" s="158" t="s">
        <v>42</v>
      </c>
      <c r="H54" s="360"/>
      <c r="I54" s="361"/>
    </row>
    <row r="55" spans="1:9" ht="15" customHeight="1" x14ac:dyDescent="0.2">
      <c r="A55" s="174" t="s">
        <v>33</v>
      </c>
      <c r="B55" s="358"/>
      <c r="C55" s="359"/>
      <c r="D55" s="221" t="s">
        <v>43</v>
      </c>
      <c r="E55" s="160" t="s">
        <v>43</v>
      </c>
      <c r="F55" s="160" t="s">
        <v>43</v>
      </c>
      <c r="G55" s="161" t="s">
        <v>43</v>
      </c>
      <c r="H55" s="362"/>
      <c r="I55" s="363"/>
    </row>
    <row r="56" spans="1:9" ht="13.5" thickBot="1" x14ac:dyDescent="0.25">
      <c r="A56" s="175" t="s">
        <v>27</v>
      </c>
      <c r="B56" s="176"/>
      <c r="C56" s="177" t="s">
        <v>28</v>
      </c>
      <c r="D56" s="220"/>
      <c r="E56" s="178"/>
      <c r="F56" s="178"/>
      <c r="G56" s="179"/>
      <c r="H56" s="377"/>
      <c r="I56" s="378"/>
    </row>
    <row r="57" spans="1:9" ht="19.149999999999999" customHeight="1" x14ac:dyDescent="0.2">
      <c r="A57" s="180" t="s">
        <v>68</v>
      </c>
      <c r="B57" s="144" t="s">
        <v>69</v>
      </c>
      <c r="C57" s="144" t="s">
        <v>70</v>
      </c>
      <c r="D57" s="181" t="s">
        <v>12</v>
      </c>
      <c r="E57" s="182">
        <v>8.0000000000000002E-3</v>
      </c>
      <c r="F57" s="183">
        <v>50.3</v>
      </c>
      <c r="G57" s="212">
        <v>1.21</v>
      </c>
      <c r="H57" s="379">
        <f>SUM(E57*F57*G57)</f>
        <v>0.48690399999999995</v>
      </c>
      <c r="I57" s="380"/>
    </row>
    <row r="58" spans="1:9" x14ac:dyDescent="0.2">
      <c r="A58" s="143" t="s">
        <v>71</v>
      </c>
      <c r="B58" s="155" t="s">
        <v>72</v>
      </c>
      <c r="C58" s="168" t="s">
        <v>70</v>
      </c>
      <c r="D58" s="153" t="s">
        <v>12</v>
      </c>
      <c r="E58" s="154">
        <f>1/H17*1.1*2</f>
        <v>0.11000000000000001</v>
      </c>
      <c r="F58" s="148">
        <v>25</v>
      </c>
      <c r="G58" s="211">
        <v>1.21</v>
      </c>
      <c r="H58" s="354">
        <f>SUM(E58*F58*G58)</f>
        <v>3.3275000000000006</v>
      </c>
      <c r="I58" s="355"/>
    </row>
    <row r="59" spans="1:9" ht="19.149999999999999" customHeight="1" thickBot="1" x14ac:dyDescent="0.25">
      <c r="A59" s="184"/>
      <c r="B59" s="151"/>
      <c r="C59" s="151"/>
      <c r="D59" s="185"/>
      <c r="E59" s="186"/>
      <c r="F59" s="187"/>
      <c r="G59" s="213">
        <v>1.21</v>
      </c>
      <c r="H59" s="381">
        <f>SUM(E59*F59*G59)</f>
        <v>0</v>
      </c>
      <c r="I59" s="382"/>
    </row>
    <row r="60" spans="1:9" ht="13.5" customHeight="1" thickBot="1" x14ac:dyDescent="0.25">
      <c r="A60" s="383" t="s">
        <v>50</v>
      </c>
      <c r="B60" s="384"/>
      <c r="C60" s="384"/>
      <c r="D60" s="384"/>
      <c r="E60" s="384"/>
      <c r="F60" s="384"/>
      <c r="G60" s="385"/>
      <c r="H60" s="386"/>
      <c r="I60" s="387"/>
    </row>
    <row r="61" spans="1:9" x14ac:dyDescent="0.2">
      <c r="A61" s="143"/>
      <c r="B61" s="170" t="s">
        <v>73</v>
      </c>
      <c r="C61" s="171"/>
      <c r="D61" s="153" t="s">
        <v>12</v>
      </c>
      <c r="E61" s="154">
        <v>5.0000000000000001E-3</v>
      </c>
      <c r="F61" s="148">
        <v>150</v>
      </c>
      <c r="G61" s="211">
        <v>1.17</v>
      </c>
      <c r="H61" s="354">
        <f>SUM(E61*F61*G61)</f>
        <v>0.87749999999999995</v>
      </c>
      <c r="I61" s="355"/>
    </row>
    <row r="62" spans="1:9" x14ac:dyDescent="0.2">
      <c r="A62" s="143"/>
      <c r="B62" s="155"/>
      <c r="C62" s="171"/>
      <c r="D62" s="153"/>
      <c r="E62" s="154"/>
      <c r="F62" s="148"/>
      <c r="G62" s="211">
        <v>1.17</v>
      </c>
      <c r="H62" s="354">
        <f>SUM(E62*F62*G62)</f>
        <v>0</v>
      </c>
      <c r="I62" s="355"/>
    </row>
    <row r="63" spans="1:9" ht="12.75" customHeight="1" thickBot="1" x14ac:dyDescent="0.25">
      <c r="A63" s="143"/>
      <c r="B63" s="155"/>
      <c r="C63" s="171"/>
      <c r="D63" s="153"/>
      <c r="E63" s="154"/>
      <c r="F63" s="148"/>
      <c r="G63" s="211">
        <v>1.17</v>
      </c>
      <c r="H63" s="354">
        <f>SUM(E63*F63*G63)</f>
        <v>0</v>
      </c>
      <c r="I63" s="355"/>
    </row>
    <row r="64" spans="1:9" ht="13.5" customHeight="1" thickBot="1" x14ac:dyDescent="0.25">
      <c r="A64" s="96"/>
      <c r="B64" s="97"/>
      <c r="C64" s="97"/>
      <c r="D64" s="97"/>
      <c r="E64" s="97"/>
      <c r="F64" s="97"/>
      <c r="G64" s="97"/>
      <c r="H64" s="97"/>
      <c r="I64" s="98"/>
    </row>
    <row r="65" spans="1:9" ht="24" customHeight="1" thickBot="1" x14ac:dyDescent="0.25">
      <c r="A65" s="188" t="s">
        <v>46</v>
      </c>
      <c r="B65" s="189" t="s">
        <v>74</v>
      </c>
      <c r="C65" s="371" t="s">
        <v>47</v>
      </c>
      <c r="D65" s="372"/>
      <c r="E65" s="190">
        <v>44166</v>
      </c>
      <c r="F65" s="373" t="s">
        <v>19</v>
      </c>
      <c r="G65" s="374"/>
      <c r="H65" s="375">
        <f>SUM(H28:I63)</f>
        <v>54.407128000000007</v>
      </c>
      <c r="I65" s="376"/>
    </row>
    <row r="66" spans="1:9" ht="15.75" thickBot="1" x14ac:dyDescent="0.25">
      <c r="A66" s="102"/>
      <c r="B66" s="112"/>
      <c r="C66" s="95"/>
      <c r="D66" s="112"/>
      <c r="E66" s="112"/>
      <c r="F66" s="411" t="s">
        <v>52</v>
      </c>
      <c r="G66" s="411"/>
      <c r="H66" s="412">
        <v>20</v>
      </c>
      <c r="I66" s="413"/>
    </row>
    <row r="67" spans="1:9" ht="16.5" thickBot="1" x14ac:dyDescent="0.25">
      <c r="A67" s="191" t="s">
        <v>20</v>
      </c>
      <c r="B67" s="192"/>
      <c r="C67" s="414" t="s">
        <v>37</v>
      </c>
      <c r="D67" s="415"/>
      <c r="E67" s="416"/>
      <c r="F67" s="373" t="s">
        <v>51</v>
      </c>
      <c r="G67" s="373"/>
      <c r="H67" s="417">
        <f>SUM(H65-H66)</f>
        <v>34.407128000000007</v>
      </c>
      <c r="I67" s="418"/>
    </row>
    <row r="68" spans="1:9" ht="16.5" customHeight="1" thickBot="1" x14ac:dyDescent="0.25">
      <c r="A68" s="392"/>
      <c r="B68" s="393"/>
      <c r="C68" s="396"/>
      <c r="D68" s="397"/>
      <c r="E68" s="398"/>
      <c r="F68" s="95"/>
      <c r="G68" s="95"/>
      <c r="H68" s="95"/>
      <c r="I68" s="101"/>
    </row>
    <row r="69" spans="1:9" ht="15.75" x14ac:dyDescent="0.2">
      <c r="A69" s="392"/>
      <c r="B69" s="393"/>
      <c r="C69" s="399"/>
      <c r="D69" s="400"/>
      <c r="E69" s="401"/>
      <c r="F69" s="95"/>
      <c r="G69" s="419" t="s">
        <v>21</v>
      </c>
      <c r="H69" s="420"/>
      <c r="I69" s="193"/>
    </row>
    <row r="70" spans="1:9" ht="15.75" x14ac:dyDescent="0.2">
      <c r="A70" s="392"/>
      <c r="B70" s="393"/>
      <c r="C70" s="399"/>
      <c r="D70" s="400"/>
      <c r="E70" s="401"/>
      <c r="F70" s="95"/>
      <c r="G70" s="194"/>
      <c r="H70" s="207"/>
      <c r="I70" s="101"/>
    </row>
    <row r="71" spans="1:9" ht="12.75" customHeight="1" x14ac:dyDescent="0.2">
      <c r="A71" s="392"/>
      <c r="B71" s="393"/>
      <c r="C71" s="399"/>
      <c r="D71" s="400"/>
      <c r="E71" s="401"/>
      <c r="F71" s="95"/>
      <c r="G71" s="405" t="s">
        <v>22</v>
      </c>
      <c r="H71" s="406"/>
      <c r="I71" s="407"/>
    </row>
    <row r="72" spans="1:9" ht="13.5" customHeight="1" thickBot="1" x14ac:dyDescent="0.25">
      <c r="A72" s="394"/>
      <c r="B72" s="395"/>
      <c r="C72" s="402"/>
      <c r="D72" s="403"/>
      <c r="E72" s="404"/>
      <c r="F72" s="106"/>
      <c r="G72" s="408"/>
      <c r="H72" s="409"/>
      <c r="I72" s="410"/>
    </row>
    <row r="73" spans="1:9" ht="12.75" customHeight="1" x14ac:dyDescent="0.2">
      <c r="A73" s="388" t="s">
        <v>32</v>
      </c>
      <c r="B73" s="388"/>
      <c r="C73" s="388"/>
      <c r="D73" s="388"/>
      <c r="E73" s="388"/>
      <c r="F73" s="388"/>
      <c r="G73" s="388"/>
      <c r="H73" s="217"/>
      <c r="I73" s="217"/>
    </row>
    <row r="74" spans="1:9" ht="24" customHeight="1" x14ac:dyDescent="0.2">
      <c r="A74" s="388" t="s">
        <v>115</v>
      </c>
      <c r="B74" s="389"/>
      <c r="C74" s="389"/>
      <c r="D74" s="389"/>
      <c r="E74" s="389"/>
      <c r="F74" s="389"/>
      <c r="G74" s="389"/>
      <c r="H74" s="389"/>
      <c r="I74" s="389"/>
    </row>
    <row r="75" spans="1:9" x14ac:dyDescent="0.2">
      <c r="A75" s="219" t="s">
        <v>113</v>
      </c>
      <c r="B75" s="219"/>
      <c r="C75" s="219"/>
      <c r="D75" s="219"/>
      <c r="E75" s="219"/>
      <c r="F75" s="219"/>
      <c r="G75" s="218"/>
      <c r="H75" s="217"/>
      <c r="I75" s="217"/>
    </row>
    <row r="76" spans="1:9" ht="21.75" customHeight="1" thickBot="1" x14ac:dyDescent="0.25">
      <c r="A76" s="390" t="s">
        <v>114</v>
      </c>
      <c r="B76" s="390"/>
      <c r="C76" s="390"/>
      <c r="D76" s="390"/>
      <c r="E76" s="390"/>
      <c r="F76" s="390"/>
      <c r="G76" s="390"/>
      <c r="H76" s="389"/>
      <c r="I76" s="389"/>
    </row>
    <row r="77" spans="1:9" ht="13.5" thickBot="1" x14ac:dyDescent="0.25">
      <c r="A77" s="196"/>
      <c r="B77" s="195" t="s">
        <v>75</v>
      </c>
      <c r="H77" s="217"/>
      <c r="I77" s="217"/>
    </row>
  </sheetData>
  <mergeCells count="72">
    <mergeCell ref="A73:G73"/>
    <mergeCell ref="A74:I74"/>
    <mergeCell ref="A76:I76"/>
    <mergeCell ref="A1:I1"/>
    <mergeCell ref="H54:I54"/>
    <mergeCell ref="H55:I55"/>
    <mergeCell ref="A68:B72"/>
    <mergeCell ref="C68:E72"/>
    <mergeCell ref="G71:I72"/>
    <mergeCell ref="F66:G66"/>
    <mergeCell ref="H66:I66"/>
    <mergeCell ref="C67:E67"/>
    <mergeCell ref="F67:G67"/>
    <mergeCell ref="H67:I67"/>
    <mergeCell ref="G69:H69"/>
    <mergeCell ref="H51:I51"/>
    <mergeCell ref="H52:I52"/>
    <mergeCell ref="C65:D65"/>
    <mergeCell ref="F65:G65"/>
    <mergeCell ref="H65:I65"/>
    <mergeCell ref="H53:I53"/>
    <mergeCell ref="B54:C55"/>
    <mergeCell ref="H56:I56"/>
    <mergeCell ref="H57:I57"/>
    <mergeCell ref="H58:I58"/>
    <mergeCell ref="H59:I59"/>
    <mergeCell ref="A60:G60"/>
    <mergeCell ref="H60:I60"/>
    <mergeCell ref="H61:I61"/>
    <mergeCell ref="H62:I62"/>
    <mergeCell ref="H63:I63"/>
    <mergeCell ref="H47:I47"/>
    <mergeCell ref="H48:I48"/>
    <mergeCell ref="H49:I49"/>
    <mergeCell ref="A50:G50"/>
    <mergeCell ref="H50:I50"/>
    <mergeCell ref="H43:I43"/>
    <mergeCell ref="H44:I44"/>
    <mergeCell ref="H45:I45"/>
    <mergeCell ref="A46:G46"/>
    <mergeCell ref="H46:I46"/>
    <mergeCell ref="H38:I38"/>
    <mergeCell ref="H39:I39"/>
    <mergeCell ref="H40:I40"/>
    <mergeCell ref="H41:I41"/>
    <mergeCell ref="A42:G42"/>
    <mergeCell ref="H42:I42"/>
    <mergeCell ref="H34:I34"/>
    <mergeCell ref="B35:C36"/>
    <mergeCell ref="H35:I35"/>
    <mergeCell ref="H36:I36"/>
    <mergeCell ref="H37:I37"/>
    <mergeCell ref="H30:I30"/>
    <mergeCell ref="A31:G31"/>
    <mergeCell ref="H31:I31"/>
    <mergeCell ref="H32:I32"/>
    <mergeCell ref="H33:I33"/>
    <mergeCell ref="H24:I24"/>
    <mergeCell ref="A27:G27"/>
    <mergeCell ref="H27:I27"/>
    <mergeCell ref="H28:I28"/>
    <mergeCell ref="H29:I29"/>
    <mergeCell ref="C9:D9"/>
    <mergeCell ref="C12:D12"/>
    <mergeCell ref="C14:I15"/>
    <mergeCell ref="C17:D17"/>
    <mergeCell ref="C19:D19"/>
    <mergeCell ref="A2:D3"/>
    <mergeCell ref="E2:E3"/>
    <mergeCell ref="F2:I3"/>
    <mergeCell ref="C5:H5"/>
    <mergeCell ref="C7:I7"/>
  </mergeCells>
  <pageMargins left="0.75490196078431371" right="0.67647058823529416" top="1.3137254901960784" bottom="0.62992125984251968" header="0.47244094488188981" footer="0.27559055118110237"/>
  <pageSetup paperSize="9" scale="64" fitToWidth="0" orientation="portrait" r:id="rId1"/>
  <headerFooter scaleWithDoc="0" alignWithMargins="0">
    <oddHeader>&amp;L&amp;G&amp;R&amp;"Arial,Fett"&amp;8Bundesamt für Strassen ASTRA</oddHeader>
    <oddFooter>&amp;L&amp;8Version 1.0 vom 01.01.2021&amp;R&amp;8&amp;P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Modello</vt:lpstr>
      <vt:lpstr>Esempio en tedesco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Schluep</dc:creator>
  <cp:lastModifiedBy>Lukes Livia ASTRA</cp:lastModifiedBy>
  <cp:lastPrinted>2020-12-11T08:06:31Z</cp:lastPrinted>
  <dcterms:created xsi:type="dcterms:W3CDTF">2020-12-01T12:25:20Z</dcterms:created>
  <dcterms:modified xsi:type="dcterms:W3CDTF">2021-02-08T07:25:48Z</dcterms:modified>
</cp:coreProperties>
</file>