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340" windowWidth="14940" windowHeight="8640" tabRatio="603" activeTab="0"/>
  </bookViews>
  <sheets>
    <sheet name="Récapitulation" sheetId="1" r:id="rId1"/>
    <sheet name="Décompte" sheetId="2" r:id="rId2"/>
  </sheets>
  <definedNames>
    <definedName name="_xlnm.Print_Area" localSheetId="1">'Décompte'!$A$1:$P$73</definedName>
    <definedName name="_xlnm.Print_Area" localSheetId="0">'Récapitulation'!$A$1:$J$33</definedName>
    <definedName name="_xlnm.Print_Titles" localSheetId="1">'Décompte'!$5:$8</definedName>
  </definedNames>
  <calcPr fullCalcOnLoad="1"/>
</workbook>
</file>

<file path=xl/sharedStrings.xml><?xml version="1.0" encoding="utf-8"?>
<sst xmlns="http://schemas.openxmlformats.org/spreadsheetml/2006/main" count="87" uniqueCount="69">
  <si>
    <t>101.00</t>
  </si>
  <si>
    <t>101.31</t>
  </si>
  <si>
    <t>101.32</t>
  </si>
  <si>
    <t>102.00</t>
  </si>
  <si>
    <t>104.00
105.01</t>
  </si>
  <si>
    <t>Total
CHF</t>
  </si>
  <si>
    <t>CHF</t>
  </si>
  <si>
    <t>Décompte frais de personnel et administration</t>
  </si>
  <si>
    <t>RECAPITULATION</t>
  </si>
  <si>
    <t>Canton</t>
  </si>
  <si>
    <t>Année comptable</t>
  </si>
  <si>
    <t xml:space="preserve">Achèvement du réseau           </t>
  </si>
  <si>
    <t>Catégorie de frais</t>
  </si>
  <si>
    <t>Base de
calculation CHF</t>
  </si>
  <si>
    <t>Décompte</t>
  </si>
  <si>
    <t>Colonne 6</t>
  </si>
  <si>
    <t>Cadeaux d'ancienneté, primes de fidélité</t>
  </si>
  <si>
    <t>Colonne 3</t>
  </si>
  <si>
    <t>Colonne 6 et 8</t>
  </si>
  <si>
    <t>Allocations de ménage et pour enfants</t>
  </si>
  <si>
    <t>Colonne 10</t>
  </si>
  <si>
    <t>Contributions patronales</t>
  </si>
  <si>
    <t>Colonne 15</t>
  </si>
  <si>
    <t>Contributions AVS / AI / APG</t>
  </si>
  <si>
    <t>Décompte final pour l'année</t>
  </si>
  <si>
    <t xml:space="preserve">Solde à payer pour l'année </t>
  </si>
  <si>
    <t>Date:</t>
  </si>
  <si>
    <t>Signature de l'Ingénieur
Cantonal:</t>
  </si>
  <si>
    <t xml:space="preserve">Canton </t>
  </si>
  <si>
    <t xml:space="preserve">
Nom</t>
  </si>
  <si>
    <t xml:space="preserve">
Prénom</t>
  </si>
  <si>
    <t>Salaire de base et allocation de renchérissement</t>
  </si>
  <si>
    <t>Total des
colonnes
3 + 4</t>
  </si>
  <si>
    <t>Caisse
de pension</t>
  </si>
  <si>
    <t>CNA</t>
  </si>
  <si>
    <t>Temps de travail annuel (heures)</t>
  </si>
  <si>
    <t>Total compte No 101.00</t>
  </si>
  <si>
    <t>No de compte
selon statistique financière</t>
  </si>
  <si>
    <t>Total compte No 101.32</t>
  </si>
  <si>
    <t>Total à déduire les montants non soumis à l'AVS</t>
  </si>
  <si>
    <t>Déduction</t>
  </si>
  <si>
    <t xml:space="preserve">Montant à prendre en compte </t>
  </si>
  <si>
    <t>Traitements de personnnes âgées de moins de 17 ans et de plus de 64 ans (f) ou 65 ans (h)</t>
  </si>
  <si>
    <t>Frais administratifs AVS de</t>
  </si>
  <si>
    <t>de montant à prendre en compte</t>
  </si>
  <si>
    <t>Majoration pour frais généraux d'administration</t>
  </si>
  <si>
    <t>du</t>
  </si>
  <si>
    <t xml:space="preserve">Saisie  &gt;&gt;&gt; </t>
  </si>
  <si>
    <t>Saisie  &gt;&gt;&gt;</t>
  </si>
  <si>
    <t>Loyers: &lt;&lt;&lt; pour-cents</t>
  </si>
  <si>
    <t>pce justif. No</t>
  </si>
  <si>
    <t xml:space="preserve"> ./.  Décomptes partiels</t>
  </si>
  <si>
    <t>Total
des
colon-
nes
11 - 13</t>
  </si>
  <si>
    <t>Sommes</t>
  </si>
  <si>
    <r>
      <t xml:space="preserve">Part
RN
</t>
    </r>
    <r>
      <rPr>
        <sz val="6"/>
        <rFont val="Arial"/>
        <family val="2"/>
      </rPr>
      <t xml:space="preserve">col. 2 x col. 5
: nombre h de travail par an
</t>
    </r>
  </si>
  <si>
    <r>
      <t>Part
RN</t>
    </r>
    <r>
      <rPr>
        <sz val="9"/>
        <rFont val="Arial"/>
        <family val="2"/>
      </rPr>
      <t xml:space="preserve">
</t>
    </r>
    <r>
      <rPr>
        <sz val="6"/>
        <rFont val="Arial"/>
        <family val="2"/>
      </rPr>
      <t>col. 2 x col. 7
: nombre h de travail par an</t>
    </r>
  </si>
  <si>
    <r>
      <t>Part
RN</t>
    </r>
    <r>
      <rPr>
        <sz val="9"/>
        <rFont val="Arial"/>
        <family val="2"/>
      </rPr>
      <t xml:space="preserve">
</t>
    </r>
    <r>
      <rPr>
        <sz val="6"/>
        <rFont val="Arial"/>
        <family val="2"/>
      </rPr>
      <t>col. 2 x col. 9
: nombre h de travail par an</t>
    </r>
  </si>
  <si>
    <r>
      <t>Part
RN</t>
    </r>
    <r>
      <rPr>
        <sz val="9"/>
        <rFont val="Arial"/>
        <family val="2"/>
      </rPr>
      <t xml:space="preserve">
</t>
    </r>
    <r>
      <rPr>
        <sz val="6"/>
        <rFont val="Arial"/>
        <family val="2"/>
      </rPr>
      <t>col. 2 x col. 14
: nbre h de travail par an</t>
    </r>
  </si>
  <si>
    <t xml:space="preserve">
Nbre
d'heures
de travail
pour les
RN</t>
  </si>
  <si>
    <t>Assu-
rance
chômage</t>
  </si>
  <si>
    <t>Référence</t>
  </si>
  <si>
    <t>Somme</t>
  </si>
  <si>
    <t>Somme déterminante</t>
  </si>
  <si>
    <t>Traitements (salaire de base, allocation de renchérissement, augmentations)</t>
  </si>
  <si>
    <t>Augementa-
tion en cours
d'années</t>
  </si>
  <si>
    <t xml:space="preserve">
Cadeaux
d'ancienn-
eté, primes de fidélité</t>
  </si>
  <si>
    <t>Allocations: Pour perte de gain en cas de service militaire, accident et maladie</t>
  </si>
  <si>
    <t>Allocation pour perte de gain en cas de service militaire, accident et maladie</t>
  </si>
  <si>
    <t>effectif / forfaitaire &gt;&gt;&gt;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</si>
</sst>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"/>
    <numFmt numFmtId="165" formatCode="0.00000"/>
    <numFmt numFmtId="166" formatCode="0.000"/>
    <numFmt numFmtId="167" formatCode="0.0"/>
    <numFmt numFmtId="168" formatCode="#,##0.00_ ;\-#,##0.00\ "/>
    <numFmt numFmtId="169" formatCode="_ * #,##0.0_ ;_ * \-#,##0.0_ ;_ * &quot;-&quot;??_ ;_ @_ "/>
    <numFmt numFmtId="170" formatCode="_ * #,##0_ ;_ * \-#,##0_ ;_ * &quot;-&quot;??_ ;_ @_ "/>
    <numFmt numFmtId="171" formatCode="#,##0.0"/>
    <numFmt numFmtId="172" formatCode="#,##0.000"/>
    <numFmt numFmtId="173" formatCode="#,##0_ ;\-#,##0\ "/>
    <numFmt numFmtId="174" formatCode="_ * #,##0.000_ ;_ * \-#,##0.000_ ;_ * &quot;-&quot;??_ ;_ @_ "/>
    <numFmt numFmtId="175" formatCode="_ * #,##0.0000_ ;_ * \-#,##0.0000_ ;_ * &quot;-&quot;??_ ;_ @_ "/>
    <numFmt numFmtId="176" formatCode="_ * #,##0.00000_ ;_ * \-#,##0.00000_ ;_ * &quot;-&quot;??_ ;_ @_ "/>
    <numFmt numFmtId="177" formatCode="_ * #,##0.000000_ ;_ * \-#,##0.000000_ ;_ * &quot;-&quot;??_ ;_ @_ "/>
    <numFmt numFmtId="178" formatCode="_ * #,##0.0000000_ ;_ * \-#,##0.0000000_ ;_ * &quot;-&quot;??_ ;_ @_ "/>
    <numFmt numFmtId="179" formatCode="#,##0_ ;[Red]\-#,##0\ "/>
  </numFmts>
  <fonts count="2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23" borderId="9" applyNumberFormat="0" applyAlignment="0" applyProtection="0"/>
  </cellStyleXfs>
  <cellXfs count="253">
    <xf numFmtId="0" fontId="0" fillId="0" borderId="0" xfId="0" applyAlignment="1">
      <alignment/>
    </xf>
    <xf numFmtId="0" fontId="5" fillId="24" borderId="0" xfId="0" applyFont="1" applyFill="1" applyBorder="1" applyAlignment="1" applyProtection="1">
      <alignment horizontal="left"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distributed" vertical="center"/>
      <protection/>
    </xf>
    <xf numFmtId="3" fontId="0" fillId="24" borderId="0" xfId="0" applyNumberForma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3" fontId="6" fillId="0" borderId="17" xfId="41" applyNumberFormat="1" applyFont="1" applyBorder="1" applyAlignment="1" applyProtection="1">
      <alignment/>
      <protection/>
    </xf>
    <xf numFmtId="3" fontId="6" fillId="0" borderId="18" xfId="41" applyNumberFormat="1" applyFont="1" applyFill="1" applyBorder="1" applyAlignment="1" applyProtection="1">
      <alignment/>
      <protection/>
    </xf>
    <xf numFmtId="3" fontId="6" fillId="0" borderId="19" xfId="41" applyNumberFormat="1" applyFont="1" applyFill="1" applyBorder="1" applyAlignment="1" applyProtection="1">
      <alignment/>
      <protection/>
    </xf>
    <xf numFmtId="3" fontId="6" fillId="0" borderId="20" xfId="41" applyNumberFormat="1" applyFont="1" applyFill="1" applyBorder="1" applyAlignment="1" applyProtection="1">
      <alignment/>
      <protection/>
    </xf>
    <xf numFmtId="3" fontId="6" fillId="0" borderId="17" xfId="41" applyNumberFormat="1" applyFont="1" applyFill="1" applyBorder="1" applyAlignment="1" applyProtection="1">
      <alignment/>
      <protection/>
    </xf>
    <xf numFmtId="3" fontId="6" fillId="0" borderId="21" xfId="41" applyNumberFormat="1" applyFont="1" applyBorder="1" applyAlignment="1" applyProtection="1">
      <alignment vertical="center"/>
      <protection/>
    </xf>
    <xf numFmtId="3" fontId="7" fillId="0" borderId="22" xfId="41" applyNumberFormat="1" applyFont="1" applyBorder="1" applyAlignment="1" applyProtection="1">
      <alignment vertical="center"/>
      <protection/>
    </xf>
    <xf numFmtId="3" fontId="6" fillId="0" borderId="23" xfId="41" applyNumberFormat="1" applyFont="1" applyBorder="1" applyAlignment="1" applyProtection="1">
      <alignment vertical="center"/>
      <protection/>
    </xf>
    <xf numFmtId="3" fontId="6" fillId="0" borderId="24" xfId="41" applyNumberFormat="1" applyFont="1" applyBorder="1" applyAlignment="1" applyProtection="1">
      <alignment vertical="center"/>
      <protection/>
    </xf>
    <xf numFmtId="3" fontId="6" fillId="0" borderId="25" xfId="41" applyNumberFormat="1" applyFont="1" applyBorder="1" applyAlignment="1" applyProtection="1">
      <alignment vertical="center"/>
      <protection/>
    </xf>
    <xf numFmtId="3" fontId="7" fillId="0" borderId="26" xfId="41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43" fontId="0" fillId="0" borderId="0" xfId="4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19" xfId="41" applyNumberFormat="1" applyFont="1" applyBorder="1" applyAlignment="1" applyProtection="1">
      <alignment horizontal="right"/>
      <protection locked="0"/>
    </xf>
    <xf numFmtId="3" fontId="6" fillId="0" borderId="17" xfId="0" applyNumberFormat="1" applyFont="1" applyBorder="1" applyAlignment="1" applyProtection="1">
      <alignment horizontal="right"/>
      <protection locked="0"/>
    </xf>
    <xf numFmtId="0" fontId="6" fillId="0" borderId="17" xfId="0" applyFont="1" applyFill="1" applyBorder="1" applyAlignment="1" applyProtection="1">
      <alignment/>
      <protection locked="0"/>
    </xf>
    <xf numFmtId="3" fontId="6" fillId="0" borderId="29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0" xfId="41" applyNumberFormat="1" applyFont="1" applyBorder="1" applyAlignment="1" applyProtection="1">
      <alignment/>
      <protection locked="0"/>
    </xf>
    <xf numFmtId="3" fontId="6" fillId="0" borderId="30" xfId="41" applyNumberFormat="1" applyFont="1" applyFill="1" applyBorder="1" applyAlignment="1" applyProtection="1">
      <alignment/>
      <protection locked="0"/>
    </xf>
    <xf numFmtId="3" fontId="6" fillId="0" borderId="19" xfId="41" applyNumberFormat="1" applyFont="1" applyBorder="1" applyAlignment="1" applyProtection="1">
      <alignment/>
      <protection locked="0"/>
    </xf>
    <xf numFmtId="3" fontId="6" fillId="0" borderId="19" xfId="41" applyNumberFormat="1" applyFont="1" applyFill="1" applyBorder="1" applyAlignment="1" applyProtection="1">
      <alignment/>
      <protection locked="0"/>
    </xf>
    <xf numFmtId="3" fontId="6" fillId="0" borderId="29" xfId="41" applyNumberFormat="1" applyFont="1" applyBorder="1" applyAlignment="1" applyProtection="1">
      <alignment/>
      <protection locked="0"/>
    </xf>
    <xf numFmtId="3" fontId="6" fillId="0" borderId="29" xfId="41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3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distributed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3" fontId="1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distributed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3" fontId="5" fillId="0" borderId="0" xfId="0" applyNumberFormat="1" applyFont="1" applyAlignment="1" applyProtection="1">
      <alignment horizontal="left"/>
      <protection/>
    </xf>
    <xf numFmtId="3" fontId="0" fillId="0" borderId="10" xfId="0" applyNumberForma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distributed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3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distributed" vertical="center" wrapText="1"/>
      <protection/>
    </xf>
    <xf numFmtId="43" fontId="1" fillId="0" borderId="0" xfId="4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34" xfId="0" applyBorder="1" applyAlignment="1" applyProtection="1">
      <alignment horizontal="center" vertical="center"/>
      <protection/>
    </xf>
    <xf numFmtId="3" fontId="0" fillId="0" borderId="35" xfId="41" applyNumberFormat="1" applyFont="1" applyBorder="1" applyAlignment="1" applyProtection="1">
      <alignment horizontal="right" vertical="center"/>
      <protection/>
    </xf>
    <xf numFmtId="170" fontId="0" fillId="0" borderId="36" xfId="41" applyNumberFormat="1" applyFont="1" applyBorder="1" applyAlignment="1" applyProtection="1">
      <alignment horizontal="distributed" vertical="center"/>
      <protection/>
    </xf>
    <xf numFmtId="0" fontId="0" fillId="0" borderId="0" xfId="0" applyAlignment="1" applyProtection="1">
      <alignment vertical="center"/>
      <protection/>
    </xf>
    <xf numFmtId="0" fontId="0" fillId="0" borderId="37" xfId="0" applyBorder="1" applyAlignment="1" applyProtection="1">
      <alignment horizontal="center" vertical="center"/>
      <protection/>
    </xf>
    <xf numFmtId="3" fontId="0" fillId="0" borderId="38" xfId="41" applyNumberFormat="1" applyFont="1" applyBorder="1" applyAlignment="1" applyProtection="1">
      <alignment horizontal="right" vertical="center"/>
      <protection/>
    </xf>
    <xf numFmtId="170" fontId="0" fillId="0" borderId="39" xfId="41" applyNumberFormat="1" applyFont="1" applyBorder="1" applyAlignment="1" applyProtection="1">
      <alignment horizontal="distributed" vertical="center"/>
      <protection/>
    </xf>
    <xf numFmtId="3" fontId="0" fillId="0" borderId="32" xfId="41" applyNumberFormat="1" applyFont="1" applyBorder="1" applyAlignment="1" applyProtection="1">
      <alignment horizontal="right" vertical="center"/>
      <protection/>
    </xf>
    <xf numFmtId="170" fontId="0" fillId="0" borderId="33" xfId="41" applyNumberFormat="1" applyFont="1" applyBorder="1" applyAlignment="1" applyProtection="1">
      <alignment horizontal="distributed" vertical="center"/>
      <protection/>
    </xf>
    <xf numFmtId="0" fontId="0" fillId="0" borderId="31" xfId="0" applyBorder="1" applyAlignment="1" applyProtection="1">
      <alignment horizontal="center" vertical="center"/>
      <protection/>
    </xf>
    <xf numFmtId="3" fontId="0" fillId="0" borderId="32" xfId="41" applyNumberFormat="1" applyFont="1" applyBorder="1" applyAlignment="1" applyProtection="1">
      <alignment horizontal="right" vertical="center"/>
      <protection/>
    </xf>
    <xf numFmtId="170" fontId="0" fillId="0" borderId="40" xfId="41" applyNumberFormat="1" applyFont="1" applyBorder="1" applyAlignment="1" applyProtection="1">
      <alignment horizontal="distributed" vertical="center"/>
      <protection/>
    </xf>
    <xf numFmtId="170" fontId="0" fillId="0" borderId="41" xfId="41" applyNumberFormat="1" applyFont="1" applyBorder="1" applyAlignment="1" applyProtection="1">
      <alignment horizontal="distributed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/>
      <protection/>
    </xf>
    <xf numFmtId="3" fontId="0" fillId="0" borderId="44" xfId="41" applyNumberFormat="1" applyFont="1" applyBorder="1" applyAlignment="1" applyProtection="1">
      <alignment horizontal="right" vertical="center"/>
      <protection/>
    </xf>
    <xf numFmtId="3" fontId="0" fillId="0" borderId="45" xfId="0" applyNumberFormat="1" applyBorder="1" applyAlignment="1" applyProtection="1">
      <alignment horizontal="right" vertical="center"/>
      <protection/>
    </xf>
    <xf numFmtId="10" fontId="0" fillId="0" borderId="46" xfId="0" applyNumberForma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right"/>
      <protection/>
    </xf>
    <xf numFmtId="3" fontId="0" fillId="0" borderId="47" xfId="0" applyNumberFormat="1" applyBorder="1" applyAlignment="1" applyProtection="1">
      <alignment horizontal="right" vertical="center"/>
      <protection/>
    </xf>
    <xf numFmtId="3" fontId="0" fillId="0" borderId="27" xfId="0" applyNumberFormat="1" applyBorder="1" applyAlignment="1" applyProtection="1">
      <alignment horizontal="right"/>
      <protection/>
    </xf>
    <xf numFmtId="0" fontId="0" fillId="0" borderId="38" xfId="0" applyBorder="1" applyAlignment="1" applyProtection="1">
      <alignment/>
      <protection/>
    </xf>
    <xf numFmtId="0" fontId="0" fillId="0" borderId="48" xfId="0" applyBorder="1" applyAlignment="1" applyProtection="1">
      <alignment horizontal="right"/>
      <protection/>
    </xf>
    <xf numFmtId="3" fontId="0" fillId="0" borderId="49" xfId="0" applyNumberFormat="1" applyBorder="1" applyAlignment="1" applyProtection="1">
      <alignment/>
      <protection/>
    </xf>
    <xf numFmtId="3" fontId="0" fillId="0" borderId="48" xfId="41" applyNumberFormat="1" applyFont="1" applyBorder="1" applyAlignment="1" applyProtection="1">
      <alignment horizontal="right" vertical="center"/>
      <protection/>
    </xf>
    <xf numFmtId="3" fontId="0" fillId="0" borderId="50" xfId="41" applyNumberFormat="1" applyFont="1" applyBorder="1" applyAlignment="1" applyProtection="1">
      <alignment horizontal="right" vertical="center"/>
      <protection/>
    </xf>
    <xf numFmtId="0" fontId="0" fillId="0" borderId="45" xfId="0" applyBorder="1" applyAlignment="1" applyProtection="1">
      <alignment horizontal="left" vertical="center" wrapText="1"/>
      <protection/>
    </xf>
    <xf numFmtId="9" fontId="0" fillId="0" borderId="31" xfId="0" applyNumberFormat="1" applyBorder="1" applyAlignment="1" applyProtection="1">
      <alignment horizontal="center" vertical="center" wrapText="1"/>
      <protection/>
    </xf>
    <xf numFmtId="3" fontId="0" fillId="0" borderId="32" xfId="41" applyNumberFormat="1" applyFont="1" applyBorder="1" applyAlignment="1" applyProtection="1">
      <alignment horizontal="right" vertical="center" wrapText="1"/>
      <protection/>
    </xf>
    <xf numFmtId="3" fontId="0" fillId="0" borderId="33" xfId="41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9" fontId="0" fillId="0" borderId="51" xfId="0" applyNumberFormat="1" applyBorder="1" applyAlignment="1" applyProtection="1">
      <alignment horizontal="center" vertical="center"/>
      <protection/>
    </xf>
    <xf numFmtId="3" fontId="0" fillId="0" borderId="52" xfId="41" applyNumberFormat="1" applyFont="1" applyBorder="1" applyAlignment="1" applyProtection="1">
      <alignment horizontal="right" vertical="center"/>
      <protection/>
    </xf>
    <xf numFmtId="170" fontId="0" fillId="0" borderId="53" xfId="41" applyNumberFormat="1" applyFont="1" applyBorder="1" applyAlignment="1" applyProtection="1">
      <alignment horizontal="distributed" vertical="center"/>
      <protection/>
    </xf>
    <xf numFmtId="173" fontId="0" fillId="0" borderId="41" xfId="41" applyNumberFormat="1" applyFont="1" applyBorder="1" applyAlignment="1" applyProtection="1">
      <alignment horizontal="right" vertical="center"/>
      <protection/>
    </xf>
    <xf numFmtId="0" fontId="0" fillId="0" borderId="54" xfId="0" applyBorder="1" applyAlignment="1" applyProtection="1">
      <alignment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3" fontId="0" fillId="0" borderId="54" xfId="41" applyNumberFormat="1" applyFont="1" applyBorder="1" applyAlignment="1" applyProtection="1">
      <alignment horizontal="right" vertical="center"/>
      <protection/>
    </xf>
    <xf numFmtId="170" fontId="5" fillId="0" borderId="55" xfId="41" applyNumberFormat="1" applyFont="1" applyFill="1" applyBorder="1" applyAlignment="1" applyProtection="1">
      <alignment horizontal="distributed" vertical="center"/>
      <protection/>
    </xf>
    <xf numFmtId="0" fontId="0" fillId="0" borderId="0" xfId="0" applyBorder="1" applyAlignment="1" applyProtection="1">
      <alignment horizontal="center"/>
      <protection/>
    </xf>
    <xf numFmtId="170" fontId="0" fillId="0" borderId="0" xfId="0" applyNumberFormat="1" applyBorder="1" applyAlignment="1" applyProtection="1">
      <alignment vertical="center"/>
      <protection/>
    </xf>
    <xf numFmtId="3" fontId="0" fillId="0" borderId="0" xfId="0" applyNumberFormat="1" applyBorder="1" applyAlignment="1" applyProtection="1">
      <alignment horizontal="right" vertical="center"/>
      <protection/>
    </xf>
    <xf numFmtId="170" fontId="0" fillId="0" borderId="41" xfId="0" applyNumberFormat="1" applyBorder="1" applyAlignment="1" applyProtection="1">
      <alignment horizontal="distributed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center" vertical="center"/>
      <protection/>
    </xf>
    <xf numFmtId="49" fontId="5" fillId="0" borderId="56" xfId="0" applyNumberFormat="1" applyFont="1" applyBorder="1" applyAlignment="1" applyProtection="1">
      <alignment horizontal="left" vertical="center"/>
      <protection/>
    </xf>
    <xf numFmtId="0" fontId="5" fillId="0" borderId="56" xfId="0" applyNumberFormat="1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170" fontId="5" fillId="0" borderId="56" xfId="0" applyNumberFormat="1" applyFont="1" applyBorder="1" applyAlignment="1" applyProtection="1">
      <alignment vertical="center"/>
      <protection/>
    </xf>
    <xf numFmtId="3" fontId="5" fillId="0" borderId="56" xfId="0" applyNumberFormat="1" applyFont="1" applyBorder="1" applyAlignment="1" applyProtection="1">
      <alignment horizontal="right" vertical="center"/>
      <protection/>
    </xf>
    <xf numFmtId="179" fontId="5" fillId="0" borderId="57" xfId="41" applyNumberFormat="1" applyFont="1" applyFill="1" applyBorder="1" applyAlignment="1" applyProtection="1">
      <alignment horizontal="right" vertical="center"/>
      <protection/>
    </xf>
    <xf numFmtId="0" fontId="0" fillId="0" borderId="58" xfId="0" applyBorder="1" applyAlignment="1" applyProtection="1">
      <alignment/>
      <protection/>
    </xf>
    <xf numFmtId="3" fontId="0" fillId="0" borderId="58" xfId="0" applyNumberFormat="1" applyBorder="1" applyAlignment="1" applyProtection="1">
      <alignment horizontal="right"/>
      <protection/>
    </xf>
    <xf numFmtId="0" fontId="0" fillId="0" borderId="58" xfId="0" applyBorder="1" applyAlignment="1" applyProtection="1">
      <alignment horizontal="distributed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27" xfId="0" applyFont="1" applyBorder="1" applyAlignment="1" applyProtection="1">
      <alignment horizontal="left" vertical="top" wrapText="1"/>
      <protection/>
    </xf>
    <xf numFmtId="0" fontId="0" fillId="0" borderId="27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distributed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distributed"/>
      <protection locked="0"/>
    </xf>
    <xf numFmtId="3" fontId="0" fillId="20" borderId="59" xfId="0" applyNumberFormat="1" applyFill="1" applyBorder="1" applyAlignment="1" applyProtection="1">
      <alignment horizontal="right"/>
      <protection locked="0"/>
    </xf>
    <xf numFmtId="3" fontId="0" fillId="20" borderId="0" xfId="41" applyNumberFormat="1" applyFill="1" applyBorder="1" applyAlignment="1" applyProtection="1">
      <alignment horizontal="right" vertical="center"/>
      <protection locked="0"/>
    </xf>
    <xf numFmtId="10" fontId="0" fillId="20" borderId="47" xfId="0" applyNumberFormat="1" applyFill="1" applyBorder="1" applyAlignment="1" applyProtection="1">
      <alignment horizontal="center" vertical="center"/>
      <protection locked="0"/>
    </xf>
    <xf numFmtId="10" fontId="0" fillId="20" borderId="49" xfId="0" applyNumberFormat="1" applyFill="1" applyBorder="1" applyAlignment="1" applyProtection="1">
      <alignment horizontal="center" vertical="center"/>
      <protection locked="0"/>
    </xf>
    <xf numFmtId="10" fontId="0" fillId="20" borderId="0" xfId="0" applyNumberFormat="1" applyFont="1" applyFill="1" applyAlignment="1" applyProtection="1">
      <alignment horizontal="distributed" vertical="center"/>
      <protection locked="0"/>
    </xf>
    <xf numFmtId="3" fontId="0" fillId="20" borderId="0" xfId="41" applyNumberFormat="1" applyFont="1" applyFill="1" applyBorder="1" applyAlignment="1" applyProtection="1">
      <alignment horizontal="right" vertical="center"/>
      <protection locked="0"/>
    </xf>
    <xf numFmtId="170" fontId="0" fillId="20" borderId="60" xfId="41" applyNumberFormat="1" applyFont="1" applyFill="1" applyBorder="1" applyAlignment="1" applyProtection="1">
      <alignment horizontal="distributed" vertical="center"/>
      <protection locked="0"/>
    </xf>
    <xf numFmtId="170" fontId="0" fillId="20" borderId="41" xfId="41" applyNumberFormat="1" applyFont="1" applyFill="1" applyBorder="1" applyAlignment="1" applyProtection="1">
      <alignment horizontal="distributed" vertical="center"/>
      <protection locked="0"/>
    </xf>
    <xf numFmtId="3" fontId="0" fillId="0" borderId="59" xfId="0" applyNumberFormat="1" applyFill="1" applyBorder="1" applyAlignment="1" applyProtection="1">
      <alignment horizontal="right" vertic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left" vertical="center"/>
      <protection/>
    </xf>
    <xf numFmtId="0" fontId="7" fillId="0" borderId="56" xfId="0" applyFont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 wrapText="1"/>
      <protection/>
    </xf>
    <xf numFmtId="0" fontId="0" fillId="0" borderId="26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3" fontId="7" fillId="0" borderId="25" xfId="0" applyNumberFormat="1" applyFont="1" applyBorder="1" applyAlignment="1" applyProtection="1">
      <alignment horizontal="right" vertical="center"/>
      <protection/>
    </xf>
    <xf numFmtId="170" fontId="0" fillId="20" borderId="31" xfId="41" applyNumberForma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center"/>
      <protection/>
    </xf>
    <xf numFmtId="3" fontId="5" fillId="0" borderId="46" xfId="41" applyNumberFormat="1" applyFont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49" fontId="0" fillId="0" borderId="61" xfId="0" applyNumberForma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61" xfId="0" applyNumberFormat="1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28" xfId="0" applyFont="1" applyBorder="1" applyAlignment="1" applyProtection="1">
      <alignment horizontal="left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45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vertical="center"/>
      <protection/>
    </xf>
    <xf numFmtId="0" fontId="4" fillId="0" borderId="48" xfId="0" applyFont="1" applyBorder="1" applyAlignment="1" applyProtection="1">
      <alignment vertical="center"/>
      <protection/>
    </xf>
    <xf numFmtId="0" fontId="4" fillId="0" borderId="49" xfId="0" applyFont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6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27" xfId="0" applyFont="1" applyBorder="1" applyAlignment="1" applyProtection="1">
      <alignment horizontal="left" vertical="top" wrapText="1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/>
      <protection/>
    </xf>
    <xf numFmtId="0" fontId="0" fillId="0" borderId="4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0" fontId="5" fillId="0" borderId="45" xfId="0" applyFont="1" applyBorder="1" applyAlignment="1" applyProtection="1">
      <alignment vertical="center"/>
      <protection/>
    </xf>
    <xf numFmtId="0" fontId="5" fillId="0" borderId="63" xfId="0" applyFont="1" applyBorder="1" applyAlignment="1" applyProtection="1">
      <alignment vertical="center"/>
      <protection/>
    </xf>
    <xf numFmtId="49" fontId="5" fillId="0" borderId="65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5" fillId="0" borderId="61" xfId="0" applyNumberFormat="1" applyFont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vertical="center"/>
      <protection/>
    </xf>
    <xf numFmtId="10" fontId="5" fillId="0" borderId="45" xfId="0" applyNumberFormat="1" applyFont="1" applyFill="1" applyBorder="1" applyAlignment="1" applyProtection="1">
      <alignment horizontal="left" vertical="center"/>
      <protection/>
    </xf>
    <xf numFmtId="10" fontId="5" fillId="0" borderId="63" xfId="0" applyNumberFormat="1" applyFont="1" applyFill="1" applyBorder="1" applyAlignment="1" applyProtection="1">
      <alignment horizontal="left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vertical="center"/>
      <protection/>
    </xf>
    <xf numFmtId="0" fontId="0" fillId="0" borderId="71" xfId="0" applyBorder="1" applyAlignment="1" applyProtection="1">
      <alignment horizontal="center" vertical="center"/>
      <protection/>
    </xf>
    <xf numFmtId="0" fontId="0" fillId="0" borderId="7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48" xfId="0" applyFont="1" applyBorder="1" applyAlignment="1" applyProtection="1">
      <alignment horizontal="center"/>
      <protection/>
    </xf>
    <xf numFmtId="0" fontId="5" fillId="0" borderId="49" xfId="0" applyFont="1" applyBorder="1" applyAlignment="1" applyProtection="1">
      <alignment horizontal="center"/>
      <protection/>
    </xf>
    <xf numFmtId="0" fontId="0" fillId="0" borderId="48" xfId="0" applyBorder="1" applyAlignment="1" applyProtection="1">
      <alignment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47" xfId="0" applyFont="1" applyBorder="1" applyAlignment="1" applyProtection="1">
      <alignment horizont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/>
      <protection/>
    </xf>
    <xf numFmtId="0" fontId="6" fillId="0" borderId="74" xfId="0" applyFont="1" applyBorder="1" applyAlignment="1" applyProtection="1">
      <alignment horizontal="center" vertical="top" wrapText="1"/>
      <protection/>
    </xf>
    <xf numFmtId="0" fontId="6" fillId="0" borderId="18" xfId="0" applyFont="1" applyBorder="1" applyAlignment="1" applyProtection="1">
      <alignment horizontal="center" vertical="top" wrapText="1"/>
      <protection/>
    </xf>
    <xf numFmtId="0" fontId="6" fillId="0" borderId="75" xfId="0" applyFont="1" applyBorder="1" applyAlignment="1" applyProtection="1">
      <alignment horizontal="center" vertical="top" wrapText="1"/>
      <protection/>
    </xf>
    <xf numFmtId="0" fontId="6" fillId="0" borderId="76" xfId="0" applyFont="1" applyBorder="1" applyAlignment="1" applyProtection="1">
      <alignment horizontal="center" vertical="center" wrapText="1"/>
      <protection/>
    </xf>
    <xf numFmtId="0" fontId="6" fillId="0" borderId="77" xfId="0" applyFont="1" applyBorder="1" applyAlignment="1" applyProtection="1">
      <alignment horizontal="center" vertical="center" wrapText="1"/>
      <protection/>
    </xf>
    <xf numFmtId="0" fontId="6" fillId="0" borderId="65" xfId="0" applyFont="1" applyBorder="1" applyAlignment="1" applyProtection="1">
      <alignment horizontal="center" vertical="center" wrapText="1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3" fillId="0" borderId="78" xfId="0" applyFont="1" applyBorder="1" applyAlignment="1" applyProtection="1">
      <alignment horizontal="center" vertical="top" wrapText="1"/>
      <protection/>
    </xf>
    <xf numFmtId="0" fontId="3" fillId="0" borderId="79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77" xfId="0" applyFont="1" applyBorder="1" applyAlignment="1" applyProtection="1">
      <alignment horizontal="center" vertical="top" wrapText="1"/>
      <protection/>
    </xf>
    <xf numFmtId="49" fontId="5" fillId="0" borderId="80" xfId="0" applyNumberFormat="1" applyFont="1" applyFill="1" applyBorder="1" applyAlignment="1" applyProtection="1">
      <alignment horizontal="center"/>
      <protection/>
    </xf>
    <xf numFmtId="49" fontId="5" fillId="0" borderId="16" xfId="0" applyNumberFormat="1" applyFont="1" applyFill="1" applyBorder="1" applyAlignment="1" applyProtection="1">
      <alignment horizontal="center"/>
      <protection/>
    </xf>
    <xf numFmtId="49" fontId="5" fillId="0" borderId="45" xfId="0" applyNumberFormat="1" applyFont="1" applyFill="1" applyBorder="1" applyAlignment="1" applyProtection="1">
      <alignment horizontal="center"/>
      <protection/>
    </xf>
    <xf numFmtId="0" fontId="6" fillId="0" borderId="81" xfId="0" applyFont="1" applyBorder="1" applyAlignment="1" applyProtection="1">
      <alignment horizontal="center" vertical="center" wrapText="1"/>
      <protection/>
    </xf>
    <xf numFmtId="0" fontId="6" fillId="0" borderId="82" xfId="0" applyFont="1" applyBorder="1" applyAlignment="1" applyProtection="1">
      <alignment horizontal="center" vertical="center" wrapText="1"/>
      <protection/>
    </xf>
    <xf numFmtId="0" fontId="6" fillId="0" borderId="65" xfId="0" applyFont="1" applyBorder="1" applyAlignment="1" applyProtection="1">
      <alignment horizontal="center" vertical="center" wrapText="1"/>
      <protection/>
    </xf>
    <xf numFmtId="0" fontId="6" fillId="0" borderId="61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72" xfId="0" applyFont="1" applyBorder="1" applyAlignment="1" applyProtection="1">
      <alignment horizontal="center" vertical="top" wrapText="1"/>
      <protection/>
    </xf>
    <xf numFmtId="0" fontId="4" fillId="0" borderId="29" xfId="0" applyFont="1" applyBorder="1" applyAlignment="1" applyProtection="1">
      <alignment horizontal="center" vertical="top" wrapText="1"/>
      <protection/>
    </xf>
    <xf numFmtId="0" fontId="4" fillId="0" borderId="83" xfId="0" applyFont="1" applyBorder="1" applyAlignment="1" applyProtection="1">
      <alignment horizontal="center" vertical="top" wrapText="1"/>
      <protection/>
    </xf>
    <xf numFmtId="0" fontId="6" fillId="0" borderId="72" xfId="0" applyFont="1" applyBorder="1" applyAlignment="1" applyProtection="1">
      <alignment horizontal="center" vertical="center" wrapText="1"/>
      <protection/>
    </xf>
    <xf numFmtId="0" fontId="6" fillId="0" borderId="83" xfId="0" applyFont="1" applyBorder="1" applyAlignment="1" applyProtection="1">
      <alignment horizontal="center" vertical="center" wrapText="1"/>
      <protection/>
    </xf>
    <xf numFmtId="0" fontId="4" fillId="0" borderId="65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61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419100</xdr:colOff>
      <xdr:row>0</xdr:row>
      <xdr:rowOff>638175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847725</xdr:colOff>
      <xdr:row>0</xdr:row>
      <xdr:rowOff>0</xdr:rowOff>
    </xdr:from>
    <xdr:to>
      <xdr:col>3</xdr:col>
      <xdr:colOff>1181100</xdr:colOff>
      <xdr:row>0</xdr:row>
      <xdr:rowOff>247650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2590800" y="0"/>
          <a:ext cx="2181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Office fédéral des routes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DD72"/>
  <sheetViews>
    <sheetView tabSelected="1" zoomScalePageLayoutView="0" workbookViewId="0" topLeftCell="A1">
      <selection activeCell="I15" sqref="I15"/>
    </sheetView>
  </sheetViews>
  <sheetFormatPr defaultColWidth="11.421875" defaultRowHeight="12.75"/>
  <cols>
    <col min="1" max="1" width="17.7109375" style="8" customWidth="1"/>
    <col min="2" max="2" width="8.421875" style="8" customWidth="1"/>
    <col min="3" max="3" width="27.7109375" style="8" customWidth="1"/>
    <col min="4" max="4" width="19.28125" style="8" customWidth="1"/>
    <col min="5" max="5" width="13.7109375" style="8" customWidth="1"/>
    <col min="6" max="6" width="10.28125" style="58" customWidth="1"/>
    <col min="7" max="7" width="7.57421875" style="8" customWidth="1"/>
    <col min="8" max="8" width="6.8515625" style="8" customWidth="1"/>
    <col min="9" max="9" width="15.421875" style="60" customWidth="1"/>
    <col min="10" max="10" width="14.8515625" style="61" customWidth="1"/>
    <col min="11" max="11" width="9.8515625" style="8" customWidth="1"/>
    <col min="12" max="12" width="9.421875" style="8" customWidth="1"/>
    <col min="13" max="16" width="8.421875" style="8" customWidth="1"/>
    <col min="17" max="17" width="7.7109375" style="8" customWidth="1"/>
    <col min="18" max="18" width="7.57421875" style="8" customWidth="1"/>
    <col min="19" max="19" width="8.28125" style="8" customWidth="1"/>
    <col min="20" max="20" width="9.28125" style="8" customWidth="1"/>
    <col min="21" max="16384" width="11.421875" style="8" customWidth="1"/>
  </cols>
  <sheetData>
    <row r="1" spans="1:108" s="4" customFormat="1" ht="50.25" customHeight="1">
      <c r="A1" s="1"/>
      <c r="B1" s="2"/>
      <c r="C1" s="2"/>
      <c r="D1" s="2"/>
      <c r="E1" s="2"/>
      <c r="F1" s="3"/>
      <c r="G1" s="2"/>
      <c r="H1" s="2"/>
      <c r="I1" s="7"/>
      <c r="J1" s="6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3"/>
      <c r="W1" s="3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</row>
    <row r="2" spans="1:108" ht="9" customHeight="1">
      <c r="A2" s="56"/>
      <c r="B2" s="190"/>
      <c r="C2" s="190"/>
      <c r="D2" s="57"/>
      <c r="E2" s="57"/>
      <c r="G2" s="59"/>
      <c r="H2" s="59"/>
      <c r="K2" s="13"/>
      <c r="L2" s="13"/>
      <c r="M2" s="13"/>
      <c r="N2" s="13"/>
      <c r="O2" s="13"/>
      <c r="P2" s="13"/>
      <c r="Q2" s="13"/>
      <c r="R2" s="13"/>
      <c r="S2" s="13"/>
      <c r="T2" s="13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</row>
    <row r="3" spans="1:20" ht="18" customHeight="1">
      <c r="A3" s="192" t="s">
        <v>7</v>
      </c>
      <c r="B3" s="192"/>
      <c r="C3" s="192"/>
      <c r="D3" s="199" t="s">
        <v>8</v>
      </c>
      <c r="E3" s="199"/>
      <c r="F3" s="63"/>
      <c r="G3" s="63"/>
      <c r="H3" s="63"/>
      <c r="I3" s="64" t="s">
        <v>9</v>
      </c>
      <c r="J3" s="145"/>
      <c r="L3" s="10"/>
      <c r="M3" s="10"/>
      <c r="N3" s="13"/>
      <c r="O3" s="13"/>
      <c r="P3" s="13"/>
      <c r="R3" s="13"/>
      <c r="S3" s="65"/>
      <c r="T3" s="13"/>
    </row>
    <row r="4" spans="1:20" s="69" customFormat="1" ht="3" customHeight="1">
      <c r="A4" s="57"/>
      <c r="B4" s="57"/>
      <c r="C4" s="57"/>
      <c r="D4" s="66"/>
      <c r="E4" s="66"/>
      <c r="F4" s="66"/>
      <c r="G4" s="66"/>
      <c r="H4" s="66"/>
      <c r="I4" s="67"/>
      <c r="J4" s="68"/>
      <c r="L4" s="70"/>
      <c r="M4" s="70"/>
      <c r="N4" s="71"/>
      <c r="O4" s="71"/>
      <c r="P4" s="71"/>
      <c r="R4" s="71"/>
      <c r="S4" s="65"/>
      <c r="T4" s="71"/>
    </row>
    <row r="5" spans="1:20" ht="18" customHeight="1">
      <c r="A5" s="190" t="s">
        <v>11</v>
      </c>
      <c r="B5" s="190"/>
      <c r="C5" s="57"/>
      <c r="D5" s="57"/>
      <c r="E5" s="57"/>
      <c r="F5" s="66"/>
      <c r="H5" s="62"/>
      <c r="I5" s="72" t="s">
        <v>10</v>
      </c>
      <c r="J5" s="145"/>
      <c r="K5" s="10"/>
      <c r="L5" s="10"/>
      <c r="M5" s="13"/>
      <c r="N5" s="13"/>
      <c r="O5" s="13"/>
      <c r="P5" s="13"/>
      <c r="Q5" s="13"/>
      <c r="R5" s="13"/>
      <c r="S5" s="13"/>
      <c r="T5" s="13"/>
    </row>
    <row r="6" spans="1:20" ht="3" customHeight="1">
      <c r="A6" s="16"/>
      <c r="B6" s="4"/>
      <c r="C6" s="4"/>
      <c r="D6" s="4"/>
      <c r="E6" s="4"/>
      <c r="G6" s="4"/>
      <c r="H6" s="4"/>
      <c r="I6" s="73"/>
      <c r="J6" s="7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80" customFormat="1" ht="39" customHeight="1">
      <c r="A7" s="165" t="s">
        <v>37</v>
      </c>
      <c r="B7" s="198" t="s">
        <v>12</v>
      </c>
      <c r="C7" s="198"/>
      <c r="D7" s="198"/>
      <c r="E7" s="198"/>
      <c r="F7" s="75" t="s">
        <v>60</v>
      </c>
      <c r="G7" s="183" t="s">
        <v>61</v>
      </c>
      <c r="H7" s="184"/>
      <c r="I7" s="76" t="s">
        <v>13</v>
      </c>
      <c r="J7" s="77" t="s">
        <v>5</v>
      </c>
      <c r="K7" s="78"/>
      <c r="L7" s="79"/>
      <c r="M7" s="79"/>
      <c r="N7" s="79"/>
      <c r="O7" s="79"/>
      <c r="P7" s="79"/>
      <c r="Q7" s="79"/>
      <c r="R7" s="79"/>
      <c r="S7" s="79"/>
      <c r="T7" s="79"/>
    </row>
    <row r="8" spans="1:10" s="84" customFormat="1" ht="15" customHeight="1">
      <c r="A8" s="195" t="s">
        <v>0</v>
      </c>
      <c r="B8" s="202" t="s">
        <v>63</v>
      </c>
      <c r="C8" s="202"/>
      <c r="D8" s="202"/>
      <c r="E8" s="202"/>
      <c r="F8" s="81" t="s">
        <v>14</v>
      </c>
      <c r="G8" s="200" t="s">
        <v>15</v>
      </c>
      <c r="H8" s="201"/>
      <c r="I8" s="82">
        <f>Décompte!G73</f>
        <v>0</v>
      </c>
      <c r="J8" s="83"/>
    </row>
    <row r="9" spans="1:10" ht="15" customHeight="1">
      <c r="A9" s="196"/>
      <c r="B9" s="215" t="s">
        <v>16</v>
      </c>
      <c r="C9" s="215"/>
      <c r="D9" s="215"/>
      <c r="E9" s="215"/>
      <c r="F9" s="85" t="s">
        <v>14</v>
      </c>
      <c r="G9" s="205" t="s">
        <v>17</v>
      </c>
      <c r="H9" s="206"/>
      <c r="I9" s="86">
        <f>Décompte!I73</f>
        <v>0</v>
      </c>
      <c r="J9" s="87"/>
    </row>
    <row r="10" spans="1:10" ht="18" customHeight="1">
      <c r="A10" s="166"/>
      <c r="B10" s="193" t="s">
        <v>36</v>
      </c>
      <c r="C10" s="193"/>
      <c r="D10" s="193"/>
      <c r="E10" s="193"/>
      <c r="F10" s="194"/>
      <c r="G10" s="210" t="s">
        <v>18</v>
      </c>
      <c r="H10" s="211"/>
      <c r="I10" s="88">
        <f>I8+I9</f>
        <v>0</v>
      </c>
      <c r="J10" s="89">
        <f>I10</f>
        <v>0</v>
      </c>
    </row>
    <row r="11" spans="1:10" ht="18" customHeight="1">
      <c r="A11" s="167" t="s">
        <v>1</v>
      </c>
      <c r="B11" s="177" t="s">
        <v>19</v>
      </c>
      <c r="C11" s="177"/>
      <c r="D11" s="177"/>
      <c r="E11" s="177"/>
      <c r="F11" s="90" t="s">
        <v>14</v>
      </c>
      <c r="G11" s="210" t="s">
        <v>20</v>
      </c>
      <c r="H11" s="211"/>
      <c r="I11" s="91">
        <f>Décompte!K73</f>
        <v>0</v>
      </c>
      <c r="J11" s="89">
        <f>I11</f>
        <v>0</v>
      </c>
    </row>
    <row r="12" spans="1:10" ht="18" customHeight="1">
      <c r="A12" s="195" t="s">
        <v>2</v>
      </c>
      <c r="B12" s="191" t="s">
        <v>21</v>
      </c>
      <c r="C12" s="191"/>
      <c r="D12" s="191"/>
      <c r="E12" s="191"/>
      <c r="F12" s="90" t="s">
        <v>14</v>
      </c>
      <c r="G12" s="208" t="s">
        <v>22</v>
      </c>
      <c r="H12" s="209"/>
      <c r="I12" s="91">
        <f>Décompte!P73</f>
        <v>0</v>
      </c>
      <c r="J12" s="92"/>
    </row>
    <row r="13" spans="1:10" ht="18" customHeight="1">
      <c r="A13" s="196"/>
      <c r="B13" s="207" t="s">
        <v>23</v>
      </c>
      <c r="C13" s="207"/>
      <c r="D13" s="207"/>
      <c r="E13" s="207"/>
      <c r="F13" s="216" t="s">
        <v>62</v>
      </c>
      <c r="G13" s="216"/>
      <c r="H13" s="217"/>
      <c r="I13" s="164">
        <f>I10</f>
        <v>0</v>
      </c>
      <c r="J13" s="93"/>
    </row>
    <row r="14" spans="1:10" ht="14.25" customHeight="1">
      <c r="A14" s="196"/>
      <c r="B14" s="175" t="s">
        <v>67</v>
      </c>
      <c r="C14" s="175"/>
      <c r="D14" s="175"/>
      <c r="E14" s="175"/>
      <c r="F14" s="94" t="s">
        <v>40</v>
      </c>
      <c r="G14" s="187" t="s">
        <v>47</v>
      </c>
      <c r="H14" s="188"/>
      <c r="I14" s="146"/>
      <c r="J14" s="93"/>
    </row>
    <row r="15" spans="1:13" ht="14.25" customHeight="1">
      <c r="A15" s="196"/>
      <c r="B15" s="175" t="s">
        <v>42</v>
      </c>
      <c r="C15" s="175"/>
      <c r="D15" s="175"/>
      <c r="E15" s="175"/>
      <c r="F15" s="95" t="s">
        <v>40</v>
      </c>
      <c r="G15" s="187" t="s">
        <v>48</v>
      </c>
      <c r="H15" s="188"/>
      <c r="I15" s="147"/>
      <c r="J15" s="93"/>
      <c r="M15" s="96"/>
    </row>
    <row r="16" spans="1:10" ht="18" customHeight="1">
      <c r="A16" s="196"/>
      <c r="B16" s="181" t="s">
        <v>39</v>
      </c>
      <c r="C16" s="181"/>
      <c r="D16" s="181"/>
      <c r="E16" s="181"/>
      <c r="F16" s="181"/>
      <c r="G16" s="181"/>
      <c r="H16" s="182"/>
      <c r="I16" s="97">
        <f>I14+I15</f>
        <v>0</v>
      </c>
      <c r="J16" s="93"/>
    </row>
    <row r="17" spans="1:10" s="84" customFormat="1" ht="18" customHeight="1">
      <c r="A17" s="196"/>
      <c r="B17" s="177" t="s">
        <v>41</v>
      </c>
      <c r="C17" s="177"/>
      <c r="D17" s="177"/>
      <c r="E17" s="177"/>
      <c r="F17" s="177"/>
      <c r="G17" s="177"/>
      <c r="H17" s="178"/>
      <c r="I17" s="98">
        <f>I13-I16</f>
        <v>0</v>
      </c>
      <c r="J17" s="93"/>
    </row>
    <row r="18" spans="1:10" ht="14.25" customHeight="1">
      <c r="A18" s="196"/>
      <c r="B18" s="148"/>
      <c r="C18" s="99" t="s">
        <v>44</v>
      </c>
      <c r="D18" s="100" t="s">
        <v>6</v>
      </c>
      <c r="E18" s="101">
        <f>I17</f>
        <v>0</v>
      </c>
      <c r="F18" s="218"/>
      <c r="G18" s="219"/>
      <c r="H18" s="220"/>
      <c r="I18" s="102">
        <f>B18*E18</f>
        <v>0</v>
      </c>
      <c r="J18" s="93"/>
    </row>
    <row r="19" spans="1:10" ht="14.25" customHeight="1">
      <c r="A19" s="196"/>
      <c r="B19" s="149"/>
      <c r="C19" s="103" t="s">
        <v>43</v>
      </c>
      <c r="D19" s="104" t="s">
        <v>6</v>
      </c>
      <c r="E19" s="105">
        <f>I18</f>
        <v>0</v>
      </c>
      <c r="F19" s="212"/>
      <c r="G19" s="213"/>
      <c r="H19" s="214"/>
      <c r="I19" s="106">
        <f>IF(B19&gt;0.001,B19*E19,0)</f>
        <v>0</v>
      </c>
      <c r="J19" s="93"/>
    </row>
    <row r="20" spans="1:10" ht="18" customHeight="1">
      <c r="A20" s="197"/>
      <c r="B20" s="203" t="s">
        <v>38</v>
      </c>
      <c r="C20" s="203"/>
      <c r="D20" s="203"/>
      <c r="E20" s="203"/>
      <c r="F20" s="203"/>
      <c r="G20" s="203"/>
      <c r="H20" s="204"/>
      <c r="I20" s="107">
        <f>I12+I18+I19</f>
        <v>0</v>
      </c>
      <c r="J20" s="93">
        <f>I20</f>
        <v>0</v>
      </c>
    </row>
    <row r="21" spans="1:10" s="112" customFormat="1" ht="18" customHeight="1">
      <c r="A21" s="168" t="s">
        <v>3</v>
      </c>
      <c r="B21" s="150"/>
      <c r="C21" s="158" t="s">
        <v>49</v>
      </c>
      <c r="D21" s="108" t="s">
        <v>68</v>
      </c>
      <c r="E21" s="162"/>
      <c r="F21" s="109">
        <v>0.05</v>
      </c>
      <c r="G21" s="222" t="s">
        <v>15</v>
      </c>
      <c r="H21" s="222"/>
      <c r="I21" s="110">
        <f>IF(B21&lt;0.001,0,I8)</f>
        <v>0</v>
      </c>
      <c r="J21" s="111">
        <f>IF(B21&gt;0.001,B21*I21,E21)</f>
        <v>0</v>
      </c>
    </row>
    <row r="22" spans="1:10" ht="30" customHeight="1">
      <c r="A22" s="169" t="s">
        <v>4</v>
      </c>
      <c r="B22" s="177" t="s">
        <v>45</v>
      </c>
      <c r="C22" s="177"/>
      <c r="D22" s="177"/>
      <c r="E22" s="177"/>
      <c r="F22" s="113">
        <v>0.22</v>
      </c>
      <c r="G22" s="223" t="s">
        <v>15</v>
      </c>
      <c r="H22" s="223"/>
      <c r="I22" s="114">
        <f>I8</f>
        <v>0</v>
      </c>
      <c r="J22" s="115">
        <f>F22*I22</f>
        <v>0</v>
      </c>
    </row>
    <row r="23" spans="1:10" s="84" customFormat="1" ht="18" customHeight="1">
      <c r="A23" s="170"/>
      <c r="B23" s="177" t="s">
        <v>66</v>
      </c>
      <c r="C23" s="177"/>
      <c r="D23" s="177"/>
      <c r="E23" s="178"/>
      <c r="F23" s="94" t="s">
        <v>40</v>
      </c>
      <c r="G23" s="179" t="s">
        <v>48</v>
      </c>
      <c r="H23" s="189"/>
      <c r="I23" s="151"/>
      <c r="J23" s="116">
        <f>IF(I23&gt;0.001,I23,0)</f>
        <v>0</v>
      </c>
    </row>
    <row r="24" spans="1:10" s="84" customFormat="1" ht="21.75" customHeight="1" thickBot="1">
      <c r="A24" s="171"/>
      <c r="B24" s="180" t="s">
        <v>24</v>
      </c>
      <c r="C24" s="180"/>
      <c r="D24" s="117"/>
      <c r="E24" s="117"/>
      <c r="F24" s="118"/>
      <c r="G24" s="221"/>
      <c r="H24" s="221"/>
      <c r="I24" s="119"/>
      <c r="J24" s="120">
        <f>SUM(J10:J22)-J23</f>
        <v>0</v>
      </c>
    </row>
    <row r="25" spans="1:10" ht="3" customHeight="1">
      <c r="A25" s="172"/>
      <c r="B25" s="35"/>
      <c r="C25" s="35"/>
      <c r="D25" s="35"/>
      <c r="E25" s="35"/>
      <c r="F25" s="121"/>
      <c r="G25" s="35"/>
      <c r="H25" s="122"/>
      <c r="I25" s="123"/>
      <c r="J25" s="124"/>
    </row>
    <row r="26" spans="1:10" ht="18" customHeight="1">
      <c r="A26" s="173"/>
      <c r="B26" s="125" t="s">
        <v>51</v>
      </c>
      <c r="C26" s="125"/>
      <c r="D26" s="125"/>
      <c r="E26" s="126" t="s">
        <v>50</v>
      </c>
      <c r="F26" s="155"/>
      <c r="G26" s="176" t="s">
        <v>46</v>
      </c>
      <c r="H26" s="176"/>
      <c r="I26" s="154"/>
      <c r="J26" s="152"/>
    </row>
    <row r="27" spans="1:10" ht="18" customHeight="1">
      <c r="A27" s="173"/>
      <c r="B27" s="125" t="s">
        <v>51</v>
      </c>
      <c r="C27" s="125"/>
      <c r="D27" s="125"/>
      <c r="E27" s="126" t="s">
        <v>50</v>
      </c>
      <c r="F27" s="155"/>
      <c r="G27" s="176" t="s">
        <v>46</v>
      </c>
      <c r="H27" s="176"/>
      <c r="I27" s="154"/>
      <c r="J27" s="152"/>
    </row>
    <row r="28" spans="1:10" ht="18" customHeight="1">
      <c r="A28" s="173"/>
      <c r="B28" s="125" t="s">
        <v>51</v>
      </c>
      <c r="C28" s="125"/>
      <c r="D28" s="125"/>
      <c r="E28" s="126" t="s">
        <v>50</v>
      </c>
      <c r="F28" s="155"/>
      <c r="G28" s="176" t="s">
        <v>46</v>
      </c>
      <c r="H28" s="176"/>
      <c r="I28" s="154"/>
      <c r="J28" s="153"/>
    </row>
    <row r="29" spans="1:10" ht="3" customHeight="1">
      <c r="A29" s="174"/>
      <c r="G29" s="35"/>
      <c r="H29" s="122"/>
      <c r="I29" s="123"/>
      <c r="J29" s="124"/>
    </row>
    <row r="30" spans="1:10" s="84" customFormat="1" ht="21.75" customHeight="1" thickBot="1">
      <c r="A30" s="160"/>
      <c r="B30" s="127" t="s">
        <v>25</v>
      </c>
      <c r="C30" s="127"/>
      <c r="D30" s="127"/>
      <c r="E30" s="127"/>
      <c r="F30" s="128"/>
      <c r="G30" s="129"/>
      <c r="H30" s="130"/>
      <c r="I30" s="131"/>
      <c r="J30" s="132">
        <f>J24-J26-J27-J28</f>
        <v>0</v>
      </c>
    </row>
    <row r="31" spans="1:10" ht="9" customHeight="1" thickTop="1">
      <c r="A31" s="4"/>
      <c r="B31" s="4"/>
      <c r="C31" s="4"/>
      <c r="D31" s="4"/>
      <c r="E31" s="4"/>
      <c r="F31" s="121"/>
      <c r="G31" s="4"/>
      <c r="H31" s="133"/>
      <c r="I31" s="134"/>
      <c r="J31" s="135"/>
    </row>
    <row r="32" spans="1:10" ht="33" customHeight="1">
      <c r="A32" s="136" t="s">
        <v>26</v>
      </c>
      <c r="B32" s="137"/>
      <c r="C32" s="138"/>
      <c r="D32" s="139"/>
      <c r="E32" s="185" t="s">
        <v>27</v>
      </c>
      <c r="F32" s="185"/>
      <c r="G32" s="186"/>
      <c r="H32" s="186"/>
      <c r="I32" s="186"/>
      <c r="J32" s="186"/>
    </row>
    <row r="33" spans="1:10" ht="4.5" customHeight="1">
      <c r="A33" s="140"/>
      <c r="B33" s="141"/>
      <c r="C33" s="141"/>
      <c r="D33" s="141"/>
      <c r="E33" s="141"/>
      <c r="F33" s="121"/>
      <c r="G33" s="4"/>
      <c r="H33" s="4"/>
      <c r="I33" s="142"/>
      <c r="J33" s="143"/>
    </row>
    <row r="34" spans="1:10" ht="12.75">
      <c r="A34" s="121"/>
      <c r="B34" s="4"/>
      <c r="C34" s="4"/>
      <c r="D34" s="4"/>
      <c r="E34" s="4"/>
      <c r="F34" s="121"/>
      <c r="G34" s="4"/>
      <c r="H34" s="4"/>
      <c r="I34" s="142"/>
      <c r="J34" s="143"/>
    </row>
    <row r="35" spans="1:10" ht="12.75">
      <c r="A35" s="4"/>
      <c r="B35" s="4"/>
      <c r="C35" s="4"/>
      <c r="D35" s="4"/>
      <c r="E35" s="4"/>
      <c r="F35" s="121"/>
      <c r="G35" s="4"/>
      <c r="H35" s="4"/>
      <c r="I35" s="142"/>
      <c r="J35" s="143"/>
    </row>
    <row r="36" spans="1:10" ht="12.75">
      <c r="A36" s="4"/>
      <c r="B36" s="4"/>
      <c r="C36" s="4"/>
      <c r="D36" s="4"/>
      <c r="E36" s="4"/>
      <c r="F36" s="121"/>
      <c r="G36" s="4"/>
      <c r="H36" s="4"/>
      <c r="I36" s="142"/>
      <c r="J36" s="143"/>
    </row>
    <row r="37" spans="1:10" ht="12.75">
      <c r="A37" s="4"/>
      <c r="B37" s="4"/>
      <c r="C37" s="4"/>
      <c r="D37" s="4"/>
      <c r="E37" s="4"/>
      <c r="F37" s="121"/>
      <c r="G37" s="4"/>
      <c r="H37" s="4"/>
      <c r="I37" s="142"/>
      <c r="J37" s="143"/>
    </row>
    <row r="38" spans="1:10" ht="12.75">
      <c r="A38" s="144"/>
      <c r="B38" s="35"/>
      <c r="C38" s="35"/>
      <c r="D38" s="35"/>
      <c r="E38" s="35"/>
      <c r="F38" s="121"/>
      <c r="G38" s="4"/>
      <c r="H38" s="4"/>
      <c r="I38" s="142"/>
      <c r="J38" s="143"/>
    </row>
    <row r="39" spans="1:10" ht="12.75">
      <c r="A39" s="4"/>
      <c r="B39" s="4"/>
      <c r="C39" s="4"/>
      <c r="D39" s="4"/>
      <c r="E39" s="4"/>
      <c r="F39" s="121"/>
      <c r="G39" s="4"/>
      <c r="H39" s="4"/>
      <c r="I39" s="142"/>
      <c r="J39" s="143"/>
    </row>
    <row r="40" spans="1:10" ht="12.75">
      <c r="A40" s="4"/>
      <c r="B40" s="4"/>
      <c r="C40" s="4"/>
      <c r="D40" s="4"/>
      <c r="E40" s="4"/>
      <c r="F40" s="121"/>
      <c r="G40" s="4"/>
      <c r="H40" s="4"/>
      <c r="I40" s="142"/>
      <c r="J40" s="143"/>
    </row>
    <row r="41" spans="1:10" ht="12.75">
      <c r="A41" s="4"/>
      <c r="B41" s="4"/>
      <c r="C41" s="4"/>
      <c r="D41" s="4"/>
      <c r="E41" s="4"/>
      <c r="F41" s="121"/>
      <c r="G41" s="4"/>
      <c r="H41" s="4"/>
      <c r="I41" s="142"/>
      <c r="J41" s="143"/>
    </row>
    <row r="42" spans="1:10" ht="12.75">
      <c r="A42" s="4"/>
      <c r="B42" s="4"/>
      <c r="C42" s="4"/>
      <c r="D42" s="4"/>
      <c r="E42" s="4"/>
      <c r="F42" s="121"/>
      <c r="G42" s="4"/>
      <c r="H42" s="4"/>
      <c r="I42" s="142"/>
      <c r="J42" s="143"/>
    </row>
    <row r="43" spans="1:10" ht="12.75">
      <c r="A43" s="4"/>
      <c r="B43" s="4"/>
      <c r="C43" s="4"/>
      <c r="D43" s="4"/>
      <c r="E43" s="4"/>
      <c r="F43" s="121"/>
      <c r="G43" s="4"/>
      <c r="H43" s="4"/>
      <c r="I43" s="142"/>
      <c r="J43" s="143"/>
    </row>
    <row r="44" spans="1:10" ht="12.75">
      <c r="A44" s="4"/>
      <c r="B44" s="4"/>
      <c r="C44" s="4"/>
      <c r="D44" s="4"/>
      <c r="E44" s="4"/>
      <c r="F44" s="121"/>
      <c r="G44" s="4"/>
      <c r="H44" s="4"/>
      <c r="I44" s="142"/>
      <c r="J44" s="143"/>
    </row>
    <row r="45" spans="1:10" ht="12.75">
      <c r="A45" s="4"/>
      <c r="B45" s="4"/>
      <c r="C45" s="4"/>
      <c r="D45" s="4"/>
      <c r="E45" s="4"/>
      <c r="F45" s="121"/>
      <c r="G45" s="4"/>
      <c r="H45" s="4"/>
      <c r="I45" s="142"/>
      <c r="J45" s="143"/>
    </row>
    <row r="46" spans="1:10" ht="12.75">
      <c r="A46" s="4"/>
      <c r="B46" s="4"/>
      <c r="C46" s="4"/>
      <c r="D46" s="4"/>
      <c r="E46" s="4"/>
      <c r="F46" s="121"/>
      <c r="G46" s="4"/>
      <c r="H46" s="4"/>
      <c r="I46" s="142"/>
      <c r="J46" s="143"/>
    </row>
    <row r="47" spans="1:10" ht="12.75">
      <c r="A47" s="4"/>
      <c r="B47" s="4"/>
      <c r="C47" s="4"/>
      <c r="D47" s="4"/>
      <c r="E47" s="4"/>
      <c r="F47" s="121"/>
      <c r="G47" s="4"/>
      <c r="H47" s="4"/>
      <c r="I47" s="142"/>
      <c r="J47" s="143"/>
    </row>
    <row r="48" spans="1:10" ht="12.75">
      <c r="A48" s="4"/>
      <c r="B48" s="4"/>
      <c r="C48" s="4"/>
      <c r="D48" s="4"/>
      <c r="E48" s="4"/>
      <c r="F48" s="121"/>
      <c r="G48" s="4"/>
      <c r="H48" s="4"/>
      <c r="I48" s="142"/>
      <c r="J48" s="143"/>
    </row>
    <row r="49" spans="1:10" ht="12.75">
      <c r="A49" s="4"/>
      <c r="B49" s="4"/>
      <c r="C49" s="4"/>
      <c r="D49" s="4"/>
      <c r="E49" s="4"/>
      <c r="F49" s="121"/>
      <c r="G49" s="4"/>
      <c r="H49" s="4"/>
      <c r="I49" s="142"/>
      <c r="J49" s="143"/>
    </row>
    <row r="50" spans="1:10" ht="12.75">
      <c r="A50" s="4"/>
      <c r="B50" s="4"/>
      <c r="C50" s="4"/>
      <c r="D50" s="4"/>
      <c r="E50" s="4"/>
      <c r="F50" s="121"/>
      <c r="G50" s="4"/>
      <c r="H50" s="4"/>
      <c r="I50" s="142"/>
      <c r="J50" s="143"/>
    </row>
    <row r="51" spans="1:10" ht="12.75">
      <c r="A51" s="4"/>
      <c r="B51" s="4"/>
      <c r="C51" s="4"/>
      <c r="D51" s="4"/>
      <c r="E51" s="4"/>
      <c r="F51" s="121"/>
      <c r="G51" s="4"/>
      <c r="H51" s="4"/>
      <c r="I51" s="142"/>
      <c r="J51" s="143"/>
    </row>
    <row r="52" spans="1:10" ht="12.75">
      <c r="A52" s="4"/>
      <c r="B52" s="4"/>
      <c r="C52" s="4"/>
      <c r="D52" s="4"/>
      <c r="E52" s="4"/>
      <c r="F52" s="121"/>
      <c r="G52" s="4"/>
      <c r="H52" s="4"/>
      <c r="I52" s="142"/>
      <c r="J52" s="143"/>
    </row>
    <row r="53" spans="1:10" ht="12.75">
      <c r="A53" s="4"/>
      <c r="B53" s="4"/>
      <c r="C53" s="4"/>
      <c r="D53" s="4"/>
      <c r="E53" s="4"/>
      <c r="F53" s="121"/>
      <c r="G53" s="4"/>
      <c r="H53" s="4"/>
      <c r="I53" s="142"/>
      <c r="J53" s="143"/>
    </row>
    <row r="54" spans="1:10" ht="12.75">
      <c r="A54" s="4"/>
      <c r="B54" s="4"/>
      <c r="C54" s="4"/>
      <c r="D54" s="4"/>
      <c r="E54" s="4"/>
      <c r="F54" s="121"/>
      <c r="G54" s="4"/>
      <c r="H54" s="4"/>
      <c r="I54" s="142"/>
      <c r="J54" s="143"/>
    </row>
    <row r="55" spans="1:10" ht="12.75">
      <c r="A55" s="4"/>
      <c r="B55" s="4"/>
      <c r="C55" s="4"/>
      <c r="D55" s="4"/>
      <c r="E55" s="4"/>
      <c r="F55" s="121"/>
      <c r="G55" s="4"/>
      <c r="H55" s="4"/>
      <c r="I55" s="142"/>
      <c r="J55" s="143"/>
    </row>
    <row r="56" spans="1:10" ht="12.75">
      <c r="A56" s="4"/>
      <c r="B56" s="4"/>
      <c r="C56" s="4"/>
      <c r="D56" s="4"/>
      <c r="E56" s="4"/>
      <c r="F56" s="121"/>
      <c r="G56" s="4"/>
      <c r="H56" s="4"/>
      <c r="I56" s="142"/>
      <c r="J56" s="143"/>
    </row>
    <row r="57" spans="1:10" ht="12.75">
      <c r="A57" s="4"/>
      <c r="B57" s="4"/>
      <c r="C57" s="4"/>
      <c r="D57" s="4"/>
      <c r="E57" s="4"/>
      <c r="F57" s="121"/>
      <c r="G57" s="4"/>
      <c r="H57" s="4"/>
      <c r="I57" s="142"/>
      <c r="J57" s="143"/>
    </row>
    <row r="58" spans="1:10" ht="12.75">
      <c r="A58" s="4"/>
      <c r="B58" s="4"/>
      <c r="C58" s="4"/>
      <c r="D58" s="4"/>
      <c r="E58" s="4"/>
      <c r="F58" s="121"/>
      <c r="G58" s="4"/>
      <c r="H58" s="4"/>
      <c r="I58" s="142"/>
      <c r="J58" s="143"/>
    </row>
    <row r="59" spans="1:10" ht="12.75">
      <c r="A59" s="4"/>
      <c r="B59" s="4"/>
      <c r="C59" s="4"/>
      <c r="D59" s="4"/>
      <c r="E59" s="4"/>
      <c r="F59" s="121"/>
      <c r="G59" s="4"/>
      <c r="H59" s="4"/>
      <c r="I59" s="142"/>
      <c r="J59" s="143"/>
    </row>
    <row r="60" spans="1:10" ht="12.75">
      <c r="A60" s="4"/>
      <c r="B60" s="4"/>
      <c r="C60" s="4"/>
      <c r="D60" s="4"/>
      <c r="E60" s="4"/>
      <c r="F60" s="121"/>
      <c r="G60" s="4"/>
      <c r="H60" s="4"/>
      <c r="I60" s="142"/>
      <c r="J60" s="143"/>
    </row>
    <row r="61" spans="1:10" ht="12.75">
      <c r="A61" s="4"/>
      <c r="B61" s="4"/>
      <c r="C61" s="4"/>
      <c r="D61" s="4"/>
      <c r="E61" s="4"/>
      <c r="F61" s="121"/>
      <c r="G61" s="4"/>
      <c r="H61" s="4"/>
      <c r="I61" s="142"/>
      <c r="J61" s="143"/>
    </row>
    <row r="62" spans="1:10" ht="12.75">
      <c r="A62" s="4"/>
      <c r="B62" s="4"/>
      <c r="C62" s="4"/>
      <c r="D62" s="4"/>
      <c r="E62" s="4"/>
      <c r="F62" s="121"/>
      <c r="G62" s="4"/>
      <c r="H62" s="4"/>
      <c r="I62" s="142"/>
      <c r="J62" s="143"/>
    </row>
    <row r="63" spans="1:10" ht="12.75">
      <c r="A63" s="4"/>
      <c r="B63" s="4"/>
      <c r="C63" s="4"/>
      <c r="D63" s="4"/>
      <c r="E63" s="4"/>
      <c r="F63" s="121"/>
      <c r="G63" s="4"/>
      <c r="H63" s="4"/>
      <c r="I63" s="142"/>
      <c r="J63" s="143"/>
    </row>
    <row r="64" spans="1:10" ht="12.75">
      <c r="A64" s="4"/>
      <c r="B64" s="4"/>
      <c r="C64" s="4"/>
      <c r="D64" s="4"/>
      <c r="E64" s="4"/>
      <c r="F64" s="121"/>
      <c r="G64" s="4"/>
      <c r="H64" s="4"/>
      <c r="I64" s="142"/>
      <c r="J64" s="143"/>
    </row>
    <row r="65" spans="1:10" ht="12.75">
      <c r="A65" s="4"/>
      <c r="B65" s="4"/>
      <c r="C65" s="4"/>
      <c r="D65" s="4"/>
      <c r="E65" s="4"/>
      <c r="F65" s="121"/>
      <c r="G65" s="4"/>
      <c r="H65" s="4"/>
      <c r="I65" s="142"/>
      <c r="J65" s="143"/>
    </row>
    <row r="66" spans="1:10" ht="12.75">
      <c r="A66" s="4"/>
      <c r="B66" s="4"/>
      <c r="C66" s="4"/>
      <c r="D66" s="4"/>
      <c r="E66" s="4"/>
      <c r="F66" s="121"/>
      <c r="G66" s="4"/>
      <c r="H66" s="4"/>
      <c r="I66" s="142"/>
      <c r="J66" s="143"/>
    </row>
    <row r="67" spans="1:10" ht="12.75">
      <c r="A67" s="4"/>
      <c r="B67" s="4"/>
      <c r="C67" s="4"/>
      <c r="D67" s="4"/>
      <c r="E67" s="4"/>
      <c r="F67" s="121"/>
      <c r="G67" s="4"/>
      <c r="H67" s="4"/>
      <c r="I67" s="142"/>
      <c r="J67" s="143"/>
    </row>
    <row r="68" spans="1:10" ht="12.75">
      <c r="A68" s="4"/>
      <c r="B68" s="4"/>
      <c r="C68" s="4"/>
      <c r="D68" s="4"/>
      <c r="E68" s="4"/>
      <c r="F68" s="121"/>
      <c r="G68" s="4"/>
      <c r="H68" s="4"/>
      <c r="I68" s="142"/>
      <c r="J68" s="143"/>
    </row>
    <row r="69" spans="1:10" ht="12.75">
      <c r="A69" s="4"/>
      <c r="B69" s="4"/>
      <c r="C69" s="4"/>
      <c r="D69" s="4"/>
      <c r="E69" s="4"/>
      <c r="F69" s="121"/>
      <c r="G69" s="4"/>
      <c r="H69" s="4"/>
      <c r="I69" s="142"/>
      <c r="J69" s="143"/>
    </row>
    <row r="70" spans="1:10" ht="12.75">
      <c r="A70" s="4"/>
      <c r="B70" s="4"/>
      <c r="C70" s="4"/>
      <c r="D70" s="4"/>
      <c r="E70" s="4"/>
      <c r="F70" s="121"/>
      <c r="G70" s="4"/>
      <c r="H70" s="4"/>
      <c r="I70" s="142"/>
      <c r="J70" s="143"/>
    </row>
    <row r="71" spans="1:10" ht="12.75">
      <c r="A71" s="4"/>
      <c r="B71" s="4"/>
      <c r="C71" s="4"/>
      <c r="D71" s="4"/>
      <c r="E71" s="4"/>
      <c r="F71" s="121"/>
      <c r="G71" s="4"/>
      <c r="H71" s="4"/>
      <c r="I71" s="142"/>
      <c r="J71" s="143"/>
    </row>
    <row r="72" spans="1:10" ht="12.75">
      <c r="A72" s="4"/>
      <c r="B72" s="4"/>
      <c r="C72" s="4"/>
      <c r="D72" s="4"/>
      <c r="E72" s="4"/>
      <c r="F72" s="121"/>
      <c r="G72" s="4"/>
      <c r="H72" s="4"/>
      <c r="I72" s="142"/>
      <c r="J72" s="143"/>
    </row>
  </sheetData>
  <sheetProtection password="FF79" sheet="1" objects="1" scenarios="1" selectLockedCells="1"/>
  <mergeCells count="41">
    <mergeCell ref="G28:H28"/>
    <mergeCell ref="B9:E9"/>
    <mergeCell ref="F13:H13"/>
    <mergeCell ref="B22:E22"/>
    <mergeCell ref="G11:H11"/>
    <mergeCell ref="B17:H17"/>
    <mergeCell ref="F18:H18"/>
    <mergeCell ref="G24:H24"/>
    <mergeCell ref="G21:H21"/>
    <mergeCell ref="G22:H22"/>
    <mergeCell ref="B20:H20"/>
    <mergeCell ref="G9:H9"/>
    <mergeCell ref="B13:E13"/>
    <mergeCell ref="G12:H12"/>
    <mergeCell ref="G10:H10"/>
    <mergeCell ref="F19:H19"/>
    <mergeCell ref="D3:E3"/>
    <mergeCell ref="G8:H8"/>
    <mergeCell ref="A5:B5"/>
    <mergeCell ref="A8:A9"/>
    <mergeCell ref="B8:E8"/>
    <mergeCell ref="G27:H27"/>
    <mergeCell ref="B23:E23"/>
    <mergeCell ref="G23:H23"/>
    <mergeCell ref="B2:C2"/>
    <mergeCell ref="B11:E11"/>
    <mergeCell ref="B12:E12"/>
    <mergeCell ref="A3:C3"/>
    <mergeCell ref="B10:F10"/>
    <mergeCell ref="A12:A20"/>
    <mergeCell ref="B7:E7"/>
    <mergeCell ref="B24:C24"/>
    <mergeCell ref="B16:H16"/>
    <mergeCell ref="G7:H7"/>
    <mergeCell ref="E32:F32"/>
    <mergeCell ref="G32:J32"/>
    <mergeCell ref="G14:H14"/>
    <mergeCell ref="G15:H15"/>
    <mergeCell ref="B14:E14"/>
    <mergeCell ref="B15:E15"/>
    <mergeCell ref="G26:H26"/>
  </mergeCells>
  <printOptions/>
  <pageMargins left="0.74" right="0.32" top="0.43" bottom="0.3" header="0.29" footer="0.22"/>
  <pageSetup horizontalDpi="600" verticalDpi="600" orientation="landscape" paperSize="9" scale="97" r:id="rId2"/>
  <ignoredErrors>
    <ignoredError sqref="A8:A12 A2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Q74"/>
  <sheetViews>
    <sheetView zoomScale="120" zoomScaleNormal="120" zoomScalePageLayoutView="0" workbookViewId="0" topLeftCell="A25">
      <selection activeCell="J23" sqref="J23"/>
    </sheetView>
  </sheetViews>
  <sheetFormatPr defaultColWidth="11.421875" defaultRowHeight="12.75"/>
  <cols>
    <col min="1" max="2" width="11.7109375" style="8" customWidth="1"/>
    <col min="3" max="3" width="7.140625" style="8" customWidth="1"/>
    <col min="4" max="5" width="8.7109375" style="9" customWidth="1"/>
    <col min="6" max="11" width="8.7109375" style="8" customWidth="1"/>
    <col min="12" max="16" width="7.7109375" style="8" customWidth="1"/>
    <col min="17" max="16384" width="11.421875" style="8" customWidth="1"/>
  </cols>
  <sheetData>
    <row r="1" ht="3" customHeight="1"/>
    <row r="2" spans="1:16" ht="15">
      <c r="A2" s="10" t="s">
        <v>28</v>
      </c>
      <c r="B2" s="39"/>
      <c r="C2" s="11"/>
      <c r="D2" s="12"/>
      <c r="E2" s="12"/>
      <c r="F2" s="11"/>
      <c r="G2" s="10"/>
      <c r="H2" s="10"/>
      <c r="I2" s="13"/>
      <c r="J2" s="13"/>
      <c r="K2" s="13"/>
      <c r="L2" s="8" t="s">
        <v>10</v>
      </c>
      <c r="N2" s="14"/>
      <c r="O2" s="15"/>
      <c r="P2" s="40"/>
    </row>
    <row r="3" spans="1:16" ht="15">
      <c r="A3" s="10"/>
      <c r="B3" s="15"/>
      <c r="C3" s="11"/>
      <c r="D3" s="12"/>
      <c r="E3" s="12"/>
      <c r="F3" s="11"/>
      <c r="G3" s="10"/>
      <c r="H3" s="10"/>
      <c r="I3" s="13"/>
      <c r="J3" s="13"/>
      <c r="K3" s="13"/>
      <c r="L3" s="14" t="s">
        <v>35</v>
      </c>
      <c r="N3" s="14"/>
      <c r="P3" s="41"/>
    </row>
    <row r="4" spans="1:16" ht="3" customHeight="1">
      <c r="A4" s="16"/>
      <c r="B4" s="16"/>
      <c r="C4" s="16"/>
      <c r="D4" s="17"/>
      <c r="E4" s="17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4.25" customHeight="1">
      <c r="A5" s="245" t="s">
        <v>29</v>
      </c>
      <c r="B5" s="250" t="s">
        <v>30</v>
      </c>
      <c r="C5" s="224" t="s">
        <v>58</v>
      </c>
      <c r="D5" s="236" t="s">
        <v>0</v>
      </c>
      <c r="E5" s="238"/>
      <c r="F5" s="238"/>
      <c r="G5" s="238"/>
      <c r="H5" s="238"/>
      <c r="I5" s="237"/>
      <c r="J5" s="236">
        <v>101.31</v>
      </c>
      <c r="K5" s="237"/>
      <c r="L5" s="236">
        <v>101.32</v>
      </c>
      <c r="M5" s="238"/>
      <c r="N5" s="238"/>
      <c r="O5" s="238"/>
      <c r="P5" s="237"/>
    </row>
    <row r="6" spans="1:16" ht="14.25" customHeight="1">
      <c r="A6" s="246"/>
      <c r="B6" s="251"/>
      <c r="C6" s="225"/>
      <c r="D6" s="239" t="s">
        <v>31</v>
      </c>
      <c r="E6" s="241" t="s">
        <v>64</v>
      </c>
      <c r="F6" s="229" t="s">
        <v>32</v>
      </c>
      <c r="G6" s="233" t="s">
        <v>54</v>
      </c>
      <c r="H6" s="234" t="s">
        <v>65</v>
      </c>
      <c r="I6" s="233" t="s">
        <v>55</v>
      </c>
      <c r="J6" s="227" t="s">
        <v>19</v>
      </c>
      <c r="K6" s="231" t="s">
        <v>56</v>
      </c>
      <c r="L6" s="227" t="s">
        <v>33</v>
      </c>
      <c r="M6" s="241" t="s">
        <v>34</v>
      </c>
      <c r="N6" s="248" t="s">
        <v>59</v>
      </c>
      <c r="O6" s="227" t="s">
        <v>52</v>
      </c>
      <c r="P6" s="231" t="s">
        <v>57</v>
      </c>
    </row>
    <row r="7" spans="1:16" ht="58.5" customHeight="1">
      <c r="A7" s="247"/>
      <c r="B7" s="252"/>
      <c r="C7" s="226"/>
      <c r="D7" s="240"/>
      <c r="E7" s="242"/>
      <c r="F7" s="230"/>
      <c r="G7" s="232"/>
      <c r="H7" s="235"/>
      <c r="I7" s="232"/>
      <c r="J7" s="228"/>
      <c r="K7" s="232"/>
      <c r="L7" s="228"/>
      <c r="M7" s="242"/>
      <c r="N7" s="249"/>
      <c r="O7" s="228"/>
      <c r="P7" s="232"/>
    </row>
    <row r="8" spans="1:16" ht="12.75">
      <c r="A8" s="243">
        <v>1</v>
      </c>
      <c r="B8" s="244"/>
      <c r="C8" s="18">
        <v>2</v>
      </c>
      <c r="D8" s="20">
        <v>3</v>
      </c>
      <c r="E8" s="21">
        <v>4</v>
      </c>
      <c r="F8" s="21">
        <v>5</v>
      </c>
      <c r="G8" s="22">
        <v>6</v>
      </c>
      <c r="H8" s="19">
        <v>7</v>
      </c>
      <c r="I8" s="18">
        <v>8</v>
      </c>
      <c r="J8" s="20">
        <v>9</v>
      </c>
      <c r="K8" s="18">
        <v>10</v>
      </c>
      <c r="L8" s="163">
        <v>11</v>
      </c>
      <c r="M8" s="19">
        <v>12</v>
      </c>
      <c r="N8" s="18">
        <v>13</v>
      </c>
      <c r="O8" s="20">
        <v>14</v>
      </c>
      <c r="P8" s="23">
        <v>15</v>
      </c>
    </row>
    <row r="9" spans="1:17" ht="12" customHeight="1">
      <c r="A9" s="42"/>
      <c r="B9" s="42"/>
      <c r="C9" s="43"/>
      <c r="D9" s="44"/>
      <c r="E9" s="45"/>
      <c r="F9" s="24">
        <f>D9+E9</f>
        <v>0</v>
      </c>
      <c r="G9" s="25">
        <f aca="true" t="shared" si="0" ref="G9:G40">IF(C9&gt;0.001,C9*F9/$P$3,0)</f>
        <v>0</v>
      </c>
      <c r="H9" s="50"/>
      <c r="I9" s="25" t="str">
        <f aca="true" t="shared" si="1" ref="I9:I40">IF(H9=0," ",IF(C9&lt;1.001,C9*H9,C9*H9/$P$3))</f>
        <v> </v>
      </c>
      <c r="J9" s="52"/>
      <c r="K9" s="25" t="str">
        <f aca="true" t="shared" si="2" ref="K9:K40">IF(J9=0," ",IF(C9&lt;1.001,C9*J9,C9*J9/$P$3))</f>
        <v> </v>
      </c>
      <c r="L9" s="52"/>
      <c r="M9" s="50"/>
      <c r="N9" s="54"/>
      <c r="O9" s="26" t="str">
        <f aca="true" t="shared" si="3" ref="O9:O72">IF(M9=0," ",SUM(L9:N9))</f>
        <v> </v>
      </c>
      <c r="P9" s="27" t="str">
        <f aca="true" t="shared" si="4" ref="P9:P40">IF(O9=" "," ",IF(C9&lt;1.001,C9*O9,C9*O9/$P$3))</f>
        <v> </v>
      </c>
      <c r="Q9" s="14"/>
    </row>
    <row r="10" spans="1:16" ht="12" customHeight="1">
      <c r="A10" s="46"/>
      <c r="B10" s="46"/>
      <c r="C10" s="47"/>
      <c r="D10" s="48"/>
      <c r="E10" s="49"/>
      <c r="F10" s="28">
        <f aca="true" t="shared" si="5" ref="F10:F72">D10+E10</f>
        <v>0</v>
      </c>
      <c r="G10" s="25">
        <f t="shared" si="0"/>
        <v>0</v>
      </c>
      <c r="H10" s="51"/>
      <c r="I10" s="25" t="str">
        <f t="shared" si="1"/>
        <v> </v>
      </c>
      <c r="J10" s="53"/>
      <c r="K10" s="25" t="str">
        <f t="shared" si="2"/>
        <v> </v>
      </c>
      <c r="L10" s="53"/>
      <c r="M10" s="51"/>
      <c r="N10" s="55"/>
      <c r="O10" s="26" t="str">
        <f t="shared" si="3"/>
        <v> </v>
      </c>
      <c r="P10" s="27" t="str">
        <f t="shared" si="4"/>
        <v> </v>
      </c>
    </row>
    <row r="11" spans="1:17" ht="12" customHeight="1">
      <c r="A11" s="46"/>
      <c r="B11" s="46"/>
      <c r="C11" s="47"/>
      <c r="D11" s="48"/>
      <c r="E11" s="49"/>
      <c r="F11" s="28">
        <f t="shared" si="5"/>
        <v>0</v>
      </c>
      <c r="G11" s="25">
        <f t="shared" si="0"/>
        <v>0</v>
      </c>
      <c r="H11" s="51"/>
      <c r="I11" s="25" t="str">
        <f t="shared" si="1"/>
        <v> </v>
      </c>
      <c r="J11" s="53"/>
      <c r="K11" s="25" t="str">
        <f t="shared" si="2"/>
        <v> </v>
      </c>
      <c r="L11" s="53"/>
      <c r="M11" s="51"/>
      <c r="N11" s="55"/>
      <c r="O11" s="26" t="str">
        <f>IF(M11=0," ",SUM(L11:N11))</f>
        <v> </v>
      </c>
      <c r="P11" s="27" t="str">
        <f t="shared" si="4"/>
        <v> </v>
      </c>
      <c r="Q11" s="14"/>
    </row>
    <row r="12" spans="1:16" ht="12" customHeight="1">
      <c r="A12" s="46"/>
      <c r="B12" s="46"/>
      <c r="C12" s="47"/>
      <c r="D12" s="48"/>
      <c r="E12" s="49"/>
      <c r="F12" s="28">
        <f t="shared" si="5"/>
        <v>0</v>
      </c>
      <c r="G12" s="25">
        <f t="shared" si="0"/>
        <v>0</v>
      </c>
      <c r="H12" s="51"/>
      <c r="I12" s="25" t="str">
        <f t="shared" si="1"/>
        <v> </v>
      </c>
      <c r="J12" s="53"/>
      <c r="K12" s="25" t="str">
        <f t="shared" si="2"/>
        <v> </v>
      </c>
      <c r="L12" s="53"/>
      <c r="M12" s="51"/>
      <c r="N12" s="55"/>
      <c r="O12" s="26" t="str">
        <f t="shared" si="3"/>
        <v> </v>
      </c>
      <c r="P12" s="27" t="str">
        <f t="shared" si="4"/>
        <v> </v>
      </c>
    </row>
    <row r="13" spans="1:16" ht="12" customHeight="1">
      <c r="A13" s="46"/>
      <c r="B13" s="46"/>
      <c r="C13" s="47"/>
      <c r="D13" s="48"/>
      <c r="E13" s="49"/>
      <c r="F13" s="28">
        <f t="shared" si="5"/>
        <v>0</v>
      </c>
      <c r="G13" s="25">
        <f t="shared" si="0"/>
        <v>0</v>
      </c>
      <c r="H13" s="51"/>
      <c r="I13" s="25" t="str">
        <f t="shared" si="1"/>
        <v> </v>
      </c>
      <c r="J13" s="53"/>
      <c r="K13" s="25" t="str">
        <f t="shared" si="2"/>
        <v> </v>
      </c>
      <c r="L13" s="53"/>
      <c r="M13" s="51"/>
      <c r="N13" s="55"/>
      <c r="O13" s="26" t="str">
        <f t="shared" si="3"/>
        <v> </v>
      </c>
      <c r="P13" s="27" t="str">
        <f t="shared" si="4"/>
        <v> </v>
      </c>
    </row>
    <row r="14" spans="1:16" ht="12" customHeight="1">
      <c r="A14" s="46"/>
      <c r="B14" s="46"/>
      <c r="C14" s="47"/>
      <c r="D14" s="48"/>
      <c r="E14" s="49"/>
      <c r="F14" s="28">
        <f t="shared" si="5"/>
        <v>0</v>
      </c>
      <c r="G14" s="25">
        <f t="shared" si="0"/>
        <v>0</v>
      </c>
      <c r="H14" s="51"/>
      <c r="I14" s="25" t="str">
        <f t="shared" si="1"/>
        <v> </v>
      </c>
      <c r="J14" s="53"/>
      <c r="K14" s="25" t="str">
        <f t="shared" si="2"/>
        <v> </v>
      </c>
      <c r="L14" s="53"/>
      <c r="M14" s="51"/>
      <c r="N14" s="55"/>
      <c r="O14" s="26" t="str">
        <f t="shared" si="3"/>
        <v> </v>
      </c>
      <c r="P14" s="27" t="str">
        <f t="shared" si="4"/>
        <v> </v>
      </c>
    </row>
    <row r="15" spans="1:16" ht="12" customHeight="1">
      <c r="A15" s="46"/>
      <c r="B15" s="46"/>
      <c r="C15" s="47"/>
      <c r="D15" s="48"/>
      <c r="E15" s="49"/>
      <c r="F15" s="28">
        <f t="shared" si="5"/>
        <v>0</v>
      </c>
      <c r="G15" s="25">
        <f t="shared" si="0"/>
        <v>0</v>
      </c>
      <c r="H15" s="51"/>
      <c r="I15" s="25" t="str">
        <f t="shared" si="1"/>
        <v> </v>
      </c>
      <c r="J15" s="53"/>
      <c r="K15" s="25" t="str">
        <f t="shared" si="2"/>
        <v> </v>
      </c>
      <c r="L15" s="53"/>
      <c r="M15" s="51"/>
      <c r="N15" s="55"/>
      <c r="O15" s="26" t="str">
        <f t="shared" si="3"/>
        <v> </v>
      </c>
      <c r="P15" s="27" t="str">
        <f t="shared" si="4"/>
        <v> </v>
      </c>
    </row>
    <row r="16" spans="1:16" ht="12" customHeight="1">
      <c r="A16" s="46"/>
      <c r="B16" s="46"/>
      <c r="C16" s="47"/>
      <c r="D16" s="48"/>
      <c r="E16" s="49"/>
      <c r="F16" s="28">
        <f t="shared" si="5"/>
        <v>0</v>
      </c>
      <c r="G16" s="25">
        <f t="shared" si="0"/>
        <v>0</v>
      </c>
      <c r="H16" s="51"/>
      <c r="I16" s="25" t="str">
        <f t="shared" si="1"/>
        <v> </v>
      </c>
      <c r="J16" s="53"/>
      <c r="K16" s="25" t="str">
        <f t="shared" si="2"/>
        <v> </v>
      </c>
      <c r="L16" s="53"/>
      <c r="M16" s="51"/>
      <c r="N16" s="55"/>
      <c r="O16" s="26" t="str">
        <f t="shared" si="3"/>
        <v> </v>
      </c>
      <c r="P16" s="27" t="str">
        <f t="shared" si="4"/>
        <v> </v>
      </c>
    </row>
    <row r="17" spans="1:16" ht="12" customHeight="1">
      <c r="A17" s="46"/>
      <c r="B17" s="46"/>
      <c r="C17" s="47"/>
      <c r="D17" s="48"/>
      <c r="E17" s="49"/>
      <c r="F17" s="28">
        <f t="shared" si="5"/>
        <v>0</v>
      </c>
      <c r="G17" s="25">
        <f t="shared" si="0"/>
        <v>0</v>
      </c>
      <c r="H17" s="51"/>
      <c r="I17" s="25" t="str">
        <f t="shared" si="1"/>
        <v> </v>
      </c>
      <c r="J17" s="53"/>
      <c r="K17" s="25" t="str">
        <f t="shared" si="2"/>
        <v> </v>
      </c>
      <c r="L17" s="53"/>
      <c r="M17" s="51"/>
      <c r="N17" s="55"/>
      <c r="O17" s="26" t="str">
        <f t="shared" si="3"/>
        <v> </v>
      </c>
      <c r="P17" s="27" t="str">
        <f t="shared" si="4"/>
        <v> </v>
      </c>
    </row>
    <row r="18" spans="1:16" ht="12" customHeight="1">
      <c r="A18" s="46"/>
      <c r="B18" s="46"/>
      <c r="C18" s="47"/>
      <c r="D18" s="48"/>
      <c r="E18" s="49"/>
      <c r="F18" s="28">
        <f t="shared" si="5"/>
        <v>0</v>
      </c>
      <c r="G18" s="25">
        <f t="shared" si="0"/>
        <v>0</v>
      </c>
      <c r="H18" s="51"/>
      <c r="I18" s="25" t="str">
        <f t="shared" si="1"/>
        <v> </v>
      </c>
      <c r="J18" s="53"/>
      <c r="K18" s="25" t="str">
        <f t="shared" si="2"/>
        <v> </v>
      </c>
      <c r="L18" s="53"/>
      <c r="M18" s="51"/>
      <c r="N18" s="55"/>
      <c r="O18" s="26" t="str">
        <f t="shared" si="3"/>
        <v> </v>
      </c>
      <c r="P18" s="27" t="str">
        <f t="shared" si="4"/>
        <v> </v>
      </c>
    </row>
    <row r="19" spans="1:16" ht="12" customHeight="1">
      <c r="A19" s="46"/>
      <c r="B19" s="46"/>
      <c r="C19" s="47"/>
      <c r="D19" s="48"/>
      <c r="E19" s="49"/>
      <c r="F19" s="28">
        <f t="shared" si="5"/>
        <v>0</v>
      </c>
      <c r="G19" s="25">
        <f t="shared" si="0"/>
        <v>0</v>
      </c>
      <c r="H19" s="51"/>
      <c r="I19" s="25" t="str">
        <f t="shared" si="1"/>
        <v> </v>
      </c>
      <c r="J19" s="53"/>
      <c r="K19" s="25" t="str">
        <f t="shared" si="2"/>
        <v> </v>
      </c>
      <c r="L19" s="53"/>
      <c r="M19" s="51"/>
      <c r="N19" s="55"/>
      <c r="O19" s="26" t="str">
        <f t="shared" si="3"/>
        <v> </v>
      </c>
      <c r="P19" s="27" t="str">
        <f t="shared" si="4"/>
        <v> </v>
      </c>
    </row>
    <row r="20" spans="1:16" ht="12" customHeight="1">
      <c r="A20" s="46"/>
      <c r="B20" s="46"/>
      <c r="C20" s="47"/>
      <c r="D20" s="48"/>
      <c r="E20" s="49"/>
      <c r="F20" s="28">
        <f t="shared" si="5"/>
        <v>0</v>
      </c>
      <c r="G20" s="25">
        <f t="shared" si="0"/>
        <v>0</v>
      </c>
      <c r="H20" s="51"/>
      <c r="I20" s="25" t="str">
        <f t="shared" si="1"/>
        <v> </v>
      </c>
      <c r="J20" s="53"/>
      <c r="K20" s="25" t="str">
        <f t="shared" si="2"/>
        <v> </v>
      </c>
      <c r="L20" s="53"/>
      <c r="M20" s="51"/>
      <c r="N20" s="55"/>
      <c r="O20" s="26" t="str">
        <f t="shared" si="3"/>
        <v> </v>
      </c>
      <c r="P20" s="27" t="str">
        <f t="shared" si="4"/>
        <v> </v>
      </c>
    </row>
    <row r="21" spans="1:16" ht="12" customHeight="1">
      <c r="A21" s="46"/>
      <c r="B21" s="46"/>
      <c r="C21" s="47"/>
      <c r="D21" s="48"/>
      <c r="E21" s="49"/>
      <c r="F21" s="28">
        <f t="shared" si="5"/>
        <v>0</v>
      </c>
      <c r="G21" s="25">
        <f t="shared" si="0"/>
        <v>0</v>
      </c>
      <c r="H21" s="51"/>
      <c r="I21" s="25" t="str">
        <f t="shared" si="1"/>
        <v> </v>
      </c>
      <c r="J21" s="53"/>
      <c r="K21" s="25" t="str">
        <f t="shared" si="2"/>
        <v> </v>
      </c>
      <c r="L21" s="53"/>
      <c r="M21" s="51"/>
      <c r="N21" s="55"/>
      <c r="O21" s="26" t="str">
        <f t="shared" si="3"/>
        <v> </v>
      </c>
      <c r="P21" s="27" t="str">
        <f t="shared" si="4"/>
        <v> </v>
      </c>
    </row>
    <row r="22" spans="1:16" ht="12" customHeight="1">
      <c r="A22" s="46"/>
      <c r="B22" s="46"/>
      <c r="C22" s="47"/>
      <c r="D22" s="48"/>
      <c r="E22" s="49"/>
      <c r="F22" s="28">
        <f t="shared" si="5"/>
        <v>0</v>
      </c>
      <c r="G22" s="25">
        <f t="shared" si="0"/>
        <v>0</v>
      </c>
      <c r="H22" s="51"/>
      <c r="I22" s="25" t="str">
        <f t="shared" si="1"/>
        <v> </v>
      </c>
      <c r="J22" s="53"/>
      <c r="K22" s="25" t="str">
        <f t="shared" si="2"/>
        <v> </v>
      </c>
      <c r="L22" s="53"/>
      <c r="M22" s="51"/>
      <c r="N22" s="55"/>
      <c r="O22" s="26" t="str">
        <f t="shared" si="3"/>
        <v> </v>
      </c>
      <c r="P22" s="27" t="str">
        <f t="shared" si="4"/>
        <v> </v>
      </c>
    </row>
    <row r="23" spans="1:16" ht="12" customHeight="1">
      <c r="A23" s="46"/>
      <c r="B23" s="46"/>
      <c r="C23" s="47"/>
      <c r="D23" s="48"/>
      <c r="E23" s="49"/>
      <c r="F23" s="28">
        <f t="shared" si="5"/>
        <v>0</v>
      </c>
      <c r="G23" s="25">
        <f t="shared" si="0"/>
        <v>0</v>
      </c>
      <c r="H23" s="51"/>
      <c r="I23" s="25" t="str">
        <f t="shared" si="1"/>
        <v> </v>
      </c>
      <c r="J23" s="53"/>
      <c r="K23" s="25" t="str">
        <f t="shared" si="2"/>
        <v> </v>
      </c>
      <c r="L23" s="53"/>
      <c r="M23" s="51"/>
      <c r="N23" s="55"/>
      <c r="O23" s="26" t="str">
        <f t="shared" si="3"/>
        <v> </v>
      </c>
      <c r="P23" s="27" t="str">
        <f t="shared" si="4"/>
        <v> </v>
      </c>
    </row>
    <row r="24" spans="1:16" ht="12" customHeight="1">
      <c r="A24" s="46"/>
      <c r="B24" s="46"/>
      <c r="C24" s="47"/>
      <c r="D24" s="48"/>
      <c r="E24" s="49"/>
      <c r="F24" s="28">
        <f t="shared" si="5"/>
        <v>0</v>
      </c>
      <c r="G24" s="25">
        <f t="shared" si="0"/>
        <v>0</v>
      </c>
      <c r="H24" s="51"/>
      <c r="I24" s="25" t="str">
        <f t="shared" si="1"/>
        <v> </v>
      </c>
      <c r="J24" s="53"/>
      <c r="K24" s="25" t="str">
        <f t="shared" si="2"/>
        <v> </v>
      </c>
      <c r="L24" s="53"/>
      <c r="M24" s="51"/>
      <c r="N24" s="55"/>
      <c r="O24" s="26" t="str">
        <f t="shared" si="3"/>
        <v> </v>
      </c>
      <c r="P24" s="27" t="str">
        <f t="shared" si="4"/>
        <v> </v>
      </c>
    </row>
    <row r="25" spans="1:16" ht="12" customHeight="1">
      <c r="A25" s="46"/>
      <c r="B25" s="46"/>
      <c r="C25" s="47"/>
      <c r="D25" s="48"/>
      <c r="E25" s="49"/>
      <c r="F25" s="28">
        <f t="shared" si="5"/>
        <v>0</v>
      </c>
      <c r="G25" s="25">
        <f t="shared" si="0"/>
        <v>0</v>
      </c>
      <c r="H25" s="51"/>
      <c r="I25" s="25" t="str">
        <f t="shared" si="1"/>
        <v> </v>
      </c>
      <c r="J25" s="53"/>
      <c r="K25" s="25" t="str">
        <f t="shared" si="2"/>
        <v> </v>
      </c>
      <c r="L25" s="53"/>
      <c r="M25" s="51"/>
      <c r="N25" s="55"/>
      <c r="O25" s="26" t="str">
        <f t="shared" si="3"/>
        <v> </v>
      </c>
      <c r="P25" s="27" t="str">
        <f t="shared" si="4"/>
        <v> </v>
      </c>
    </row>
    <row r="26" spans="1:16" ht="12" customHeight="1">
      <c r="A26" s="46"/>
      <c r="B26" s="46"/>
      <c r="C26" s="47"/>
      <c r="D26" s="48"/>
      <c r="E26" s="49"/>
      <c r="F26" s="28">
        <f t="shared" si="5"/>
        <v>0</v>
      </c>
      <c r="G26" s="25">
        <f t="shared" si="0"/>
        <v>0</v>
      </c>
      <c r="H26" s="51"/>
      <c r="I26" s="25" t="str">
        <f t="shared" si="1"/>
        <v> </v>
      </c>
      <c r="J26" s="53"/>
      <c r="K26" s="25" t="str">
        <f t="shared" si="2"/>
        <v> </v>
      </c>
      <c r="L26" s="53"/>
      <c r="M26" s="51"/>
      <c r="N26" s="55"/>
      <c r="O26" s="26" t="str">
        <f t="shared" si="3"/>
        <v> </v>
      </c>
      <c r="P26" s="27" t="str">
        <f t="shared" si="4"/>
        <v> </v>
      </c>
    </row>
    <row r="27" spans="1:16" ht="12" customHeight="1">
      <c r="A27" s="46"/>
      <c r="B27" s="46"/>
      <c r="C27" s="47"/>
      <c r="D27" s="48"/>
      <c r="E27" s="49"/>
      <c r="F27" s="28">
        <f t="shared" si="5"/>
        <v>0</v>
      </c>
      <c r="G27" s="25">
        <f t="shared" si="0"/>
        <v>0</v>
      </c>
      <c r="H27" s="51"/>
      <c r="I27" s="25" t="str">
        <f t="shared" si="1"/>
        <v> </v>
      </c>
      <c r="J27" s="53"/>
      <c r="K27" s="25" t="str">
        <f t="shared" si="2"/>
        <v> </v>
      </c>
      <c r="L27" s="53"/>
      <c r="M27" s="51"/>
      <c r="N27" s="55"/>
      <c r="O27" s="26" t="str">
        <f t="shared" si="3"/>
        <v> </v>
      </c>
      <c r="P27" s="27" t="str">
        <f t="shared" si="4"/>
        <v> </v>
      </c>
    </row>
    <row r="28" spans="1:16" ht="12" customHeight="1">
      <c r="A28" s="46"/>
      <c r="B28" s="46"/>
      <c r="C28" s="47"/>
      <c r="D28" s="48"/>
      <c r="E28" s="49"/>
      <c r="F28" s="28">
        <f t="shared" si="5"/>
        <v>0</v>
      </c>
      <c r="G28" s="25">
        <f t="shared" si="0"/>
        <v>0</v>
      </c>
      <c r="H28" s="51"/>
      <c r="I28" s="25" t="str">
        <f t="shared" si="1"/>
        <v> </v>
      </c>
      <c r="J28" s="53"/>
      <c r="K28" s="25" t="str">
        <f t="shared" si="2"/>
        <v> </v>
      </c>
      <c r="L28" s="53"/>
      <c r="M28" s="51"/>
      <c r="N28" s="55"/>
      <c r="O28" s="26" t="str">
        <f t="shared" si="3"/>
        <v> </v>
      </c>
      <c r="P28" s="27" t="str">
        <f t="shared" si="4"/>
        <v> </v>
      </c>
    </row>
    <row r="29" spans="1:16" ht="12" customHeight="1">
      <c r="A29" s="46"/>
      <c r="B29" s="46"/>
      <c r="C29" s="47"/>
      <c r="D29" s="48"/>
      <c r="E29" s="49"/>
      <c r="F29" s="28">
        <f t="shared" si="5"/>
        <v>0</v>
      </c>
      <c r="G29" s="25">
        <f t="shared" si="0"/>
        <v>0</v>
      </c>
      <c r="H29" s="51"/>
      <c r="I29" s="25" t="str">
        <f t="shared" si="1"/>
        <v> </v>
      </c>
      <c r="J29" s="53"/>
      <c r="K29" s="25" t="str">
        <f t="shared" si="2"/>
        <v> </v>
      </c>
      <c r="L29" s="53"/>
      <c r="M29" s="51"/>
      <c r="N29" s="55"/>
      <c r="O29" s="26" t="str">
        <f t="shared" si="3"/>
        <v> </v>
      </c>
      <c r="P29" s="27" t="str">
        <f t="shared" si="4"/>
        <v> </v>
      </c>
    </row>
    <row r="30" spans="1:16" ht="12" customHeight="1">
      <c r="A30" s="46"/>
      <c r="B30" s="46"/>
      <c r="C30" s="47"/>
      <c r="D30" s="48"/>
      <c r="E30" s="49"/>
      <c r="F30" s="28">
        <f t="shared" si="5"/>
        <v>0</v>
      </c>
      <c r="G30" s="25">
        <f t="shared" si="0"/>
        <v>0</v>
      </c>
      <c r="H30" s="51"/>
      <c r="I30" s="25" t="str">
        <f t="shared" si="1"/>
        <v> </v>
      </c>
      <c r="J30" s="53"/>
      <c r="K30" s="25" t="str">
        <f t="shared" si="2"/>
        <v> </v>
      </c>
      <c r="L30" s="53"/>
      <c r="M30" s="51"/>
      <c r="N30" s="55"/>
      <c r="O30" s="26" t="str">
        <f t="shared" si="3"/>
        <v> </v>
      </c>
      <c r="P30" s="27" t="str">
        <f t="shared" si="4"/>
        <v> </v>
      </c>
    </row>
    <row r="31" spans="1:16" ht="12" customHeight="1">
      <c r="A31" s="46"/>
      <c r="B31" s="46"/>
      <c r="C31" s="47"/>
      <c r="D31" s="48"/>
      <c r="E31" s="49"/>
      <c r="F31" s="28">
        <f t="shared" si="5"/>
        <v>0</v>
      </c>
      <c r="G31" s="25">
        <f t="shared" si="0"/>
        <v>0</v>
      </c>
      <c r="H31" s="51"/>
      <c r="I31" s="25" t="str">
        <f t="shared" si="1"/>
        <v> </v>
      </c>
      <c r="J31" s="53"/>
      <c r="K31" s="25" t="str">
        <f t="shared" si="2"/>
        <v> </v>
      </c>
      <c r="L31" s="53"/>
      <c r="M31" s="51"/>
      <c r="N31" s="55"/>
      <c r="O31" s="26" t="str">
        <f t="shared" si="3"/>
        <v> </v>
      </c>
      <c r="P31" s="27" t="str">
        <f t="shared" si="4"/>
        <v> </v>
      </c>
    </row>
    <row r="32" spans="1:16" ht="12" customHeight="1">
      <c r="A32" s="46"/>
      <c r="B32" s="46"/>
      <c r="C32" s="47"/>
      <c r="D32" s="48"/>
      <c r="E32" s="49"/>
      <c r="F32" s="28">
        <f t="shared" si="5"/>
        <v>0</v>
      </c>
      <c r="G32" s="25">
        <f t="shared" si="0"/>
        <v>0</v>
      </c>
      <c r="H32" s="51"/>
      <c r="I32" s="25" t="str">
        <f t="shared" si="1"/>
        <v> </v>
      </c>
      <c r="J32" s="53"/>
      <c r="K32" s="25" t="str">
        <f t="shared" si="2"/>
        <v> </v>
      </c>
      <c r="L32" s="53"/>
      <c r="M32" s="51"/>
      <c r="N32" s="55"/>
      <c r="O32" s="26" t="str">
        <f t="shared" si="3"/>
        <v> </v>
      </c>
      <c r="P32" s="27" t="str">
        <f t="shared" si="4"/>
        <v> </v>
      </c>
    </row>
    <row r="33" spans="1:16" ht="12" customHeight="1">
      <c r="A33" s="46"/>
      <c r="B33" s="46"/>
      <c r="C33" s="47"/>
      <c r="D33" s="48"/>
      <c r="E33" s="49"/>
      <c r="F33" s="28">
        <f t="shared" si="5"/>
        <v>0</v>
      </c>
      <c r="G33" s="25">
        <f t="shared" si="0"/>
        <v>0</v>
      </c>
      <c r="H33" s="51"/>
      <c r="I33" s="25" t="str">
        <f t="shared" si="1"/>
        <v> </v>
      </c>
      <c r="J33" s="53"/>
      <c r="K33" s="25" t="str">
        <f t="shared" si="2"/>
        <v> </v>
      </c>
      <c r="L33" s="53"/>
      <c r="M33" s="51"/>
      <c r="N33" s="55"/>
      <c r="O33" s="26" t="str">
        <f t="shared" si="3"/>
        <v> </v>
      </c>
      <c r="P33" s="27" t="str">
        <f t="shared" si="4"/>
        <v> </v>
      </c>
    </row>
    <row r="34" spans="1:16" ht="12" customHeight="1">
      <c r="A34" s="46"/>
      <c r="B34" s="46"/>
      <c r="C34" s="47"/>
      <c r="D34" s="48"/>
      <c r="E34" s="49"/>
      <c r="F34" s="28">
        <f t="shared" si="5"/>
        <v>0</v>
      </c>
      <c r="G34" s="25">
        <f t="shared" si="0"/>
        <v>0</v>
      </c>
      <c r="H34" s="51"/>
      <c r="I34" s="25" t="str">
        <f t="shared" si="1"/>
        <v> </v>
      </c>
      <c r="J34" s="53"/>
      <c r="K34" s="25" t="str">
        <f t="shared" si="2"/>
        <v> </v>
      </c>
      <c r="L34" s="53"/>
      <c r="M34" s="51"/>
      <c r="N34" s="55"/>
      <c r="O34" s="26" t="str">
        <f t="shared" si="3"/>
        <v> </v>
      </c>
      <c r="P34" s="27" t="str">
        <f t="shared" si="4"/>
        <v> </v>
      </c>
    </row>
    <row r="35" spans="1:16" ht="12" customHeight="1">
      <c r="A35" s="46"/>
      <c r="B35" s="46"/>
      <c r="C35" s="47"/>
      <c r="D35" s="48"/>
      <c r="E35" s="49"/>
      <c r="F35" s="28">
        <f t="shared" si="5"/>
        <v>0</v>
      </c>
      <c r="G35" s="25">
        <f t="shared" si="0"/>
        <v>0</v>
      </c>
      <c r="H35" s="51"/>
      <c r="I35" s="25" t="str">
        <f t="shared" si="1"/>
        <v> </v>
      </c>
      <c r="J35" s="53"/>
      <c r="K35" s="25" t="str">
        <f t="shared" si="2"/>
        <v> </v>
      </c>
      <c r="L35" s="53"/>
      <c r="M35" s="51"/>
      <c r="N35" s="55"/>
      <c r="O35" s="26" t="str">
        <f t="shared" si="3"/>
        <v> </v>
      </c>
      <c r="P35" s="27" t="str">
        <f t="shared" si="4"/>
        <v> </v>
      </c>
    </row>
    <row r="36" spans="1:16" ht="12" customHeight="1">
      <c r="A36" s="46"/>
      <c r="B36" s="46"/>
      <c r="C36" s="47"/>
      <c r="D36" s="48"/>
      <c r="E36" s="49"/>
      <c r="F36" s="28">
        <f t="shared" si="5"/>
        <v>0</v>
      </c>
      <c r="G36" s="25">
        <f t="shared" si="0"/>
        <v>0</v>
      </c>
      <c r="H36" s="51"/>
      <c r="I36" s="25" t="str">
        <f t="shared" si="1"/>
        <v> </v>
      </c>
      <c r="J36" s="53"/>
      <c r="K36" s="25" t="str">
        <f t="shared" si="2"/>
        <v> </v>
      </c>
      <c r="L36" s="53"/>
      <c r="M36" s="51"/>
      <c r="N36" s="55"/>
      <c r="O36" s="26" t="str">
        <f t="shared" si="3"/>
        <v> </v>
      </c>
      <c r="P36" s="27" t="str">
        <f t="shared" si="4"/>
        <v> </v>
      </c>
    </row>
    <row r="37" spans="1:16" ht="12" customHeight="1">
      <c r="A37" s="46"/>
      <c r="B37" s="46"/>
      <c r="C37" s="47"/>
      <c r="D37" s="48"/>
      <c r="E37" s="49"/>
      <c r="F37" s="28">
        <f t="shared" si="5"/>
        <v>0</v>
      </c>
      <c r="G37" s="25">
        <f t="shared" si="0"/>
        <v>0</v>
      </c>
      <c r="H37" s="51"/>
      <c r="I37" s="25" t="str">
        <f t="shared" si="1"/>
        <v> </v>
      </c>
      <c r="J37" s="53"/>
      <c r="K37" s="25" t="str">
        <f t="shared" si="2"/>
        <v> </v>
      </c>
      <c r="L37" s="53"/>
      <c r="M37" s="51"/>
      <c r="N37" s="55"/>
      <c r="O37" s="26" t="str">
        <f t="shared" si="3"/>
        <v> </v>
      </c>
      <c r="P37" s="27" t="str">
        <f t="shared" si="4"/>
        <v> </v>
      </c>
    </row>
    <row r="38" spans="1:16" ht="12" customHeight="1">
      <c r="A38" s="46"/>
      <c r="B38" s="46"/>
      <c r="C38" s="47"/>
      <c r="D38" s="48"/>
      <c r="E38" s="49"/>
      <c r="F38" s="28">
        <f t="shared" si="5"/>
        <v>0</v>
      </c>
      <c r="G38" s="25">
        <f t="shared" si="0"/>
        <v>0</v>
      </c>
      <c r="H38" s="51"/>
      <c r="I38" s="25" t="str">
        <f t="shared" si="1"/>
        <v> </v>
      </c>
      <c r="J38" s="53"/>
      <c r="K38" s="25" t="str">
        <f t="shared" si="2"/>
        <v> </v>
      </c>
      <c r="L38" s="53"/>
      <c r="M38" s="51"/>
      <c r="N38" s="55"/>
      <c r="O38" s="26" t="str">
        <f t="shared" si="3"/>
        <v> </v>
      </c>
      <c r="P38" s="27" t="str">
        <f t="shared" si="4"/>
        <v> </v>
      </c>
    </row>
    <row r="39" spans="1:16" ht="12" customHeight="1">
      <c r="A39" s="46"/>
      <c r="B39" s="46"/>
      <c r="C39" s="47"/>
      <c r="D39" s="48"/>
      <c r="E39" s="49"/>
      <c r="F39" s="28">
        <f t="shared" si="5"/>
        <v>0</v>
      </c>
      <c r="G39" s="25">
        <f t="shared" si="0"/>
        <v>0</v>
      </c>
      <c r="H39" s="51"/>
      <c r="I39" s="25" t="str">
        <f t="shared" si="1"/>
        <v> </v>
      </c>
      <c r="J39" s="53"/>
      <c r="K39" s="25" t="str">
        <f t="shared" si="2"/>
        <v> </v>
      </c>
      <c r="L39" s="53"/>
      <c r="M39" s="51"/>
      <c r="N39" s="55"/>
      <c r="O39" s="26" t="str">
        <f t="shared" si="3"/>
        <v> </v>
      </c>
      <c r="P39" s="27" t="str">
        <f t="shared" si="4"/>
        <v> </v>
      </c>
    </row>
    <row r="40" spans="1:16" ht="12" customHeight="1">
      <c r="A40" s="46"/>
      <c r="B40" s="46"/>
      <c r="C40" s="47"/>
      <c r="D40" s="48"/>
      <c r="E40" s="49"/>
      <c r="F40" s="28">
        <f t="shared" si="5"/>
        <v>0</v>
      </c>
      <c r="G40" s="25">
        <f t="shared" si="0"/>
        <v>0</v>
      </c>
      <c r="H40" s="51"/>
      <c r="I40" s="25" t="str">
        <f t="shared" si="1"/>
        <v> </v>
      </c>
      <c r="J40" s="53"/>
      <c r="K40" s="25" t="str">
        <f t="shared" si="2"/>
        <v> </v>
      </c>
      <c r="L40" s="53"/>
      <c r="M40" s="51"/>
      <c r="N40" s="55"/>
      <c r="O40" s="26" t="str">
        <f t="shared" si="3"/>
        <v> </v>
      </c>
      <c r="P40" s="27" t="str">
        <f t="shared" si="4"/>
        <v> </v>
      </c>
    </row>
    <row r="41" spans="1:16" ht="12" customHeight="1">
      <c r="A41" s="46"/>
      <c r="B41" s="46"/>
      <c r="C41" s="47"/>
      <c r="D41" s="48"/>
      <c r="E41" s="49"/>
      <c r="F41" s="28">
        <f t="shared" si="5"/>
        <v>0</v>
      </c>
      <c r="G41" s="25">
        <f aca="true" t="shared" si="6" ref="G41:G72">IF(C41&gt;0.001,C41*F41/$P$3,0)</f>
        <v>0</v>
      </c>
      <c r="H41" s="51"/>
      <c r="I41" s="25" t="str">
        <f aca="true" t="shared" si="7" ref="I41:I72">IF(H41=0," ",IF(C41&lt;1.001,C41*H41,C41*H41/$P$3))</f>
        <v> </v>
      </c>
      <c r="J41" s="53"/>
      <c r="K41" s="25" t="str">
        <f aca="true" t="shared" si="8" ref="K41:K72">IF(J41=0," ",IF(C41&lt;1.001,C41*J41,C41*J41/$P$3))</f>
        <v> </v>
      </c>
      <c r="L41" s="53"/>
      <c r="M41" s="51"/>
      <c r="N41" s="55"/>
      <c r="O41" s="26" t="str">
        <f t="shared" si="3"/>
        <v> </v>
      </c>
      <c r="P41" s="27" t="str">
        <f aca="true" t="shared" si="9" ref="P41:P72">IF(O41=" "," ",IF(C41&lt;1.001,C41*O41,C41*O41/$P$3))</f>
        <v> </v>
      </c>
    </row>
    <row r="42" spans="1:16" ht="12" customHeight="1">
      <c r="A42" s="46"/>
      <c r="B42" s="46"/>
      <c r="C42" s="47"/>
      <c r="D42" s="48"/>
      <c r="E42" s="49"/>
      <c r="F42" s="28">
        <f t="shared" si="5"/>
        <v>0</v>
      </c>
      <c r="G42" s="25">
        <f t="shared" si="6"/>
        <v>0</v>
      </c>
      <c r="H42" s="51"/>
      <c r="I42" s="25" t="str">
        <f t="shared" si="7"/>
        <v> </v>
      </c>
      <c r="J42" s="53"/>
      <c r="K42" s="25" t="str">
        <f t="shared" si="8"/>
        <v> </v>
      </c>
      <c r="L42" s="53"/>
      <c r="M42" s="51"/>
      <c r="N42" s="55"/>
      <c r="O42" s="26" t="str">
        <f t="shared" si="3"/>
        <v> </v>
      </c>
      <c r="P42" s="27" t="str">
        <f t="shared" si="9"/>
        <v> </v>
      </c>
    </row>
    <row r="43" spans="1:16" ht="12" customHeight="1">
      <c r="A43" s="46"/>
      <c r="B43" s="46"/>
      <c r="C43" s="47"/>
      <c r="D43" s="48"/>
      <c r="E43" s="49"/>
      <c r="F43" s="28">
        <f t="shared" si="5"/>
        <v>0</v>
      </c>
      <c r="G43" s="25">
        <f t="shared" si="6"/>
        <v>0</v>
      </c>
      <c r="H43" s="51"/>
      <c r="I43" s="25" t="str">
        <f t="shared" si="7"/>
        <v> </v>
      </c>
      <c r="J43" s="53"/>
      <c r="K43" s="25" t="str">
        <f t="shared" si="8"/>
        <v> </v>
      </c>
      <c r="L43" s="53"/>
      <c r="M43" s="51"/>
      <c r="N43" s="55"/>
      <c r="O43" s="26" t="str">
        <f t="shared" si="3"/>
        <v> </v>
      </c>
      <c r="P43" s="27" t="str">
        <f t="shared" si="9"/>
        <v> </v>
      </c>
    </row>
    <row r="44" spans="1:16" ht="12" customHeight="1">
      <c r="A44" s="46"/>
      <c r="B44" s="46"/>
      <c r="C44" s="47"/>
      <c r="D44" s="48"/>
      <c r="E44" s="49"/>
      <c r="F44" s="28">
        <f t="shared" si="5"/>
        <v>0</v>
      </c>
      <c r="G44" s="25">
        <f t="shared" si="6"/>
        <v>0</v>
      </c>
      <c r="H44" s="51"/>
      <c r="I44" s="25" t="str">
        <f t="shared" si="7"/>
        <v> </v>
      </c>
      <c r="J44" s="53"/>
      <c r="K44" s="25" t="str">
        <f t="shared" si="8"/>
        <v> </v>
      </c>
      <c r="L44" s="53"/>
      <c r="M44" s="51"/>
      <c r="N44" s="55"/>
      <c r="O44" s="26" t="str">
        <f t="shared" si="3"/>
        <v> </v>
      </c>
      <c r="P44" s="27" t="str">
        <f t="shared" si="9"/>
        <v> </v>
      </c>
    </row>
    <row r="45" spans="1:16" ht="12" customHeight="1">
      <c r="A45" s="46"/>
      <c r="B45" s="46"/>
      <c r="C45" s="47"/>
      <c r="D45" s="48"/>
      <c r="E45" s="49"/>
      <c r="F45" s="28">
        <f t="shared" si="5"/>
        <v>0</v>
      </c>
      <c r="G45" s="25">
        <f t="shared" si="6"/>
        <v>0</v>
      </c>
      <c r="H45" s="51"/>
      <c r="I45" s="25" t="str">
        <f t="shared" si="7"/>
        <v> </v>
      </c>
      <c r="J45" s="53"/>
      <c r="K45" s="25" t="str">
        <f t="shared" si="8"/>
        <v> </v>
      </c>
      <c r="L45" s="53"/>
      <c r="M45" s="51"/>
      <c r="N45" s="55"/>
      <c r="O45" s="26" t="str">
        <f t="shared" si="3"/>
        <v> </v>
      </c>
      <c r="P45" s="27" t="str">
        <f t="shared" si="9"/>
        <v> </v>
      </c>
    </row>
    <row r="46" spans="1:16" ht="12" customHeight="1">
      <c r="A46" s="46"/>
      <c r="B46" s="46"/>
      <c r="C46" s="47"/>
      <c r="D46" s="48"/>
      <c r="E46" s="49"/>
      <c r="F46" s="28">
        <f t="shared" si="5"/>
        <v>0</v>
      </c>
      <c r="G46" s="25">
        <f t="shared" si="6"/>
        <v>0</v>
      </c>
      <c r="H46" s="51"/>
      <c r="I46" s="25" t="str">
        <f t="shared" si="7"/>
        <v> </v>
      </c>
      <c r="J46" s="53"/>
      <c r="K46" s="25" t="str">
        <f t="shared" si="8"/>
        <v> </v>
      </c>
      <c r="L46" s="53"/>
      <c r="M46" s="51"/>
      <c r="N46" s="55"/>
      <c r="O46" s="26" t="str">
        <f t="shared" si="3"/>
        <v> </v>
      </c>
      <c r="P46" s="27" t="str">
        <f t="shared" si="9"/>
        <v> </v>
      </c>
    </row>
    <row r="47" spans="1:16" ht="12" customHeight="1">
      <c r="A47" s="46"/>
      <c r="B47" s="46"/>
      <c r="C47" s="47"/>
      <c r="D47" s="48"/>
      <c r="E47" s="49"/>
      <c r="F47" s="28">
        <f t="shared" si="5"/>
        <v>0</v>
      </c>
      <c r="G47" s="25">
        <f t="shared" si="6"/>
        <v>0</v>
      </c>
      <c r="H47" s="51"/>
      <c r="I47" s="25" t="str">
        <f t="shared" si="7"/>
        <v> </v>
      </c>
      <c r="J47" s="53"/>
      <c r="K47" s="25" t="str">
        <f t="shared" si="8"/>
        <v> </v>
      </c>
      <c r="L47" s="53"/>
      <c r="M47" s="51"/>
      <c r="N47" s="55"/>
      <c r="O47" s="26" t="str">
        <f t="shared" si="3"/>
        <v> </v>
      </c>
      <c r="P47" s="27" t="str">
        <f t="shared" si="9"/>
        <v> </v>
      </c>
    </row>
    <row r="48" spans="1:16" ht="12" customHeight="1">
      <c r="A48" s="46"/>
      <c r="B48" s="46"/>
      <c r="C48" s="47"/>
      <c r="D48" s="48"/>
      <c r="E48" s="49"/>
      <c r="F48" s="28">
        <f t="shared" si="5"/>
        <v>0</v>
      </c>
      <c r="G48" s="25">
        <f t="shared" si="6"/>
        <v>0</v>
      </c>
      <c r="H48" s="51"/>
      <c r="I48" s="25" t="str">
        <f t="shared" si="7"/>
        <v> </v>
      </c>
      <c r="J48" s="53"/>
      <c r="K48" s="25" t="str">
        <f t="shared" si="8"/>
        <v> </v>
      </c>
      <c r="L48" s="53"/>
      <c r="M48" s="51"/>
      <c r="N48" s="55"/>
      <c r="O48" s="26" t="str">
        <f t="shared" si="3"/>
        <v> </v>
      </c>
      <c r="P48" s="27" t="str">
        <f t="shared" si="9"/>
        <v> </v>
      </c>
    </row>
    <row r="49" spans="1:16" ht="12" customHeight="1">
      <c r="A49" s="46"/>
      <c r="B49" s="46"/>
      <c r="C49" s="47"/>
      <c r="D49" s="48"/>
      <c r="E49" s="49"/>
      <c r="F49" s="28">
        <f t="shared" si="5"/>
        <v>0</v>
      </c>
      <c r="G49" s="25">
        <f t="shared" si="6"/>
        <v>0</v>
      </c>
      <c r="H49" s="51"/>
      <c r="I49" s="25" t="str">
        <f t="shared" si="7"/>
        <v> </v>
      </c>
      <c r="J49" s="53"/>
      <c r="K49" s="25" t="str">
        <f t="shared" si="8"/>
        <v> </v>
      </c>
      <c r="L49" s="53"/>
      <c r="M49" s="51"/>
      <c r="N49" s="55"/>
      <c r="O49" s="26" t="str">
        <f t="shared" si="3"/>
        <v> </v>
      </c>
      <c r="P49" s="27" t="str">
        <f t="shared" si="9"/>
        <v> </v>
      </c>
    </row>
    <row r="50" spans="1:16" ht="12" customHeight="1">
      <c r="A50" s="46"/>
      <c r="B50" s="46"/>
      <c r="C50" s="47"/>
      <c r="D50" s="48"/>
      <c r="E50" s="49"/>
      <c r="F50" s="28">
        <f t="shared" si="5"/>
        <v>0</v>
      </c>
      <c r="G50" s="25">
        <f t="shared" si="6"/>
        <v>0</v>
      </c>
      <c r="H50" s="51"/>
      <c r="I50" s="25" t="str">
        <f t="shared" si="7"/>
        <v> </v>
      </c>
      <c r="J50" s="53"/>
      <c r="K50" s="25" t="str">
        <f t="shared" si="8"/>
        <v> </v>
      </c>
      <c r="L50" s="53"/>
      <c r="M50" s="51"/>
      <c r="N50" s="55"/>
      <c r="O50" s="26" t="str">
        <f t="shared" si="3"/>
        <v> </v>
      </c>
      <c r="P50" s="27" t="str">
        <f t="shared" si="9"/>
        <v> </v>
      </c>
    </row>
    <row r="51" spans="1:16" ht="12" customHeight="1">
      <c r="A51" s="46"/>
      <c r="B51" s="46"/>
      <c r="C51" s="47"/>
      <c r="D51" s="48"/>
      <c r="E51" s="49"/>
      <c r="F51" s="28">
        <f t="shared" si="5"/>
        <v>0</v>
      </c>
      <c r="G51" s="25">
        <f t="shared" si="6"/>
        <v>0</v>
      </c>
      <c r="H51" s="51"/>
      <c r="I51" s="25" t="str">
        <f t="shared" si="7"/>
        <v> </v>
      </c>
      <c r="J51" s="53"/>
      <c r="K51" s="25" t="str">
        <f t="shared" si="8"/>
        <v> </v>
      </c>
      <c r="L51" s="53"/>
      <c r="M51" s="51"/>
      <c r="N51" s="55"/>
      <c r="O51" s="26" t="str">
        <f t="shared" si="3"/>
        <v> </v>
      </c>
      <c r="P51" s="27" t="str">
        <f t="shared" si="9"/>
        <v> </v>
      </c>
    </row>
    <row r="52" spans="1:16" ht="12" customHeight="1">
      <c r="A52" s="46"/>
      <c r="B52" s="46"/>
      <c r="C52" s="47"/>
      <c r="D52" s="48"/>
      <c r="E52" s="49"/>
      <c r="F52" s="28">
        <f t="shared" si="5"/>
        <v>0</v>
      </c>
      <c r="G52" s="25">
        <f t="shared" si="6"/>
        <v>0</v>
      </c>
      <c r="H52" s="51"/>
      <c r="I52" s="25" t="str">
        <f t="shared" si="7"/>
        <v> </v>
      </c>
      <c r="J52" s="53"/>
      <c r="K52" s="25" t="str">
        <f t="shared" si="8"/>
        <v> </v>
      </c>
      <c r="L52" s="53"/>
      <c r="M52" s="51"/>
      <c r="N52" s="55"/>
      <c r="O52" s="26" t="str">
        <f t="shared" si="3"/>
        <v> </v>
      </c>
      <c r="P52" s="27" t="str">
        <f t="shared" si="9"/>
        <v> </v>
      </c>
    </row>
    <row r="53" spans="1:16" ht="12" customHeight="1">
      <c r="A53" s="46"/>
      <c r="B53" s="46"/>
      <c r="C53" s="47"/>
      <c r="D53" s="48"/>
      <c r="E53" s="49"/>
      <c r="F53" s="28">
        <f t="shared" si="5"/>
        <v>0</v>
      </c>
      <c r="G53" s="25">
        <f t="shared" si="6"/>
        <v>0</v>
      </c>
      <c r="H53" s="51"/>
      <c r="I53" s="25" t="str">
        <f t="shared" si="7"/>
        <v> </v>
      </c>
      <c r="J53" s="53"/>
      <c r="K53" s="25" t="str">
        <f t="shared" si="8"/>
        <v> </v>
      </c>
      <c r="L53" s="53"/>
      <c r="M53" s="51"/>
      <c r="N53" s="55"/>
      <c r="O53" s="26" t="str">
        <f t="shared" si="3"/>
        <v> </v>
      </c>
      <c r="P53" s="27" t="str">
        <f t="shared" si="9"/>
        <v> </v>
      </c>
    </row>
    <row r="54" spans="1:16" ht="12" customHeight="1">
      <c r="A54" s="46"/>
      <c r="B54" s="46"/>
      <c r="C54" s="47"/>
      <c r="D54" s="48"/>
      <c r="E54" s="49"/>
      <c r="F54" s="28">
        <f t="shared" si="5"/>
        <v>0</v>
      </c>
      <c r="G54" s="25">
        <f t="shared" si="6"/>
        <v>0</v>
      </c>
      <c r="H54" s="51"/>
      <c r="I54" s="25" t="str">
        <f t="shared" si="7"/>
        <v> </v>
      </c>
      <c r="J54" s="53"/>
      <c r="K54" s="25" t="str">
        <f t="shared" si="8"/>
        <v> </v>
      </c>
      <c r="L54" s="53"/>
      <c r="M54" s="51"/>
      <c r="N54" s="55"/>
      <c r="O54" s="26" t="str">
        <f t="shared" si="3"/>
        <v> </v>
      </c>
      <c r="P54" s="27" t="str">
        <f t="shared" si="9"/>
        <v> </v>
      </c>
    </row>
    <row r="55" spans="1:16" ht="12" customHeight="1">
      <c r="A55" s="46"/>
      <c r="B55" s="46"/>
      <c r="C55" s="47"/>
      <c r="D55" s="48"/>
      <c r="E55" s="49"/>
      <c r="F55" s="28">
        <f t="shared" si="5"/>
        <v>0</v>
      </c>
      <c r="G55" s="25">
        <f t="shared" si="6"/>
        <v>0</v>
      </c>
      <c r="H55" s="51"/>
      <c r="I55" s="25" t="str">
        <f t="shared" si="7"/>
        <v> </v>
      </c>
      <c r="J55" s="53"/>
      <c r="K55" s="25" t="str">
        <f t="shared" si="8"/>
        <v> </v>
      </c>
      <c r="L55" s="53"/>
      <c r="M55" s="51"/>
      <c r="N55" s="55"/>
      <c r="O55" s="26" t="str">
        <f t="shared" si="3"/>
        <v> </v>
      </c>
      <c r="P55" s="27" t="str">
        <f t="shared" si="9"/>
        <v> </v>
      </c>
    </row>
    <row r="56" spans="1:16" ht="12" customHeight="1">
      <c r="A56" s="46"/>
      <c r="B56" s="46"/>
      <c r="C56" s="47"/>
      <c r="D56" s="48"/>
      <c r="E56" s="49"/>
      <c r="F56" s="28">
        <f t="shared" si="5"/>
        <v>0</v>
      </c>
      <c r="G56" s="25">
        <f t="shared" si="6"/>
        <v>0</v>
      </c>
      <c r="H56" s="51"/>
      <c r="I56" s="25" t="str">
        <f t="shared" si="7"/>
        <v> </v>
      </c>
      <c r="J56" s="53"/>
      <c r="K56" s="25" t="str">
        <f t="shared" si="8"/>
        <v> </v>
      </c>
      <c r="L56" s="53"/>
      <c r="M56" s="51"/>
      <c r="N56" s="55"/>
      <c r="O56" s="26" t="str">
        <f t="shared" si="3"/>
        <v> </v>
      </c>
      <c r="P56" s="27" t="str">
        <f t="shared" si="9"/>
        <v> </v>
      </c>
    </row>
    <row r="57" spans="1:16" ht="12" customHeight="1">
      <c r="A57" s="46"/>
      <c r="B57" s="46"/>
      <c r="C57" s="47"/>
      <c r="D57" s="48"/>
      <c r="E57" s="49"/>
      <c r="F57" s="28">
        <f t="shared" si="5"/>
        <v>0</v>
      </c>
      <c r="G57" s="25">
        <f t="shared" si="6"/>
        <v>0</v>
      </c>
      <c r="H57" s="51"/>
      <c r="I57" s="25" t="str">
        <f t="shared" si="7"/>
        <v> </v>
      </c>
      <c r="J57" s="53"/>
      <c r="K57" s="25" t="str">
        <f t="shared" si="8"/>
        <v> </v>
      </c>
      <c r="L57" s="53"/>
      <c r="M57" s="51"/>
      <c r="N57" s="55"/>
      <c r="O57" s="26" t="str">
        <f t="shared" si="3"/>
        <v> </v>
      </c>
      <c r="P57" s="27" t="str">
        <f t="shared" si="9"/>
        <v> </v>
      </c>
    </row>
    <row r="58" spans="1:16" ht="12" customHeight="1">
      <c r="A58" s="46"/>
      <c r="B58" s="46"/>
      <c r="C58" s="47"/>
      <c r="D58" s="48"/>
      <c r="E58" s="49"/>
      <c r="F58" s="28">
        <f t="shared" si="5"/>
        <v>0</v>
      </c>
      <c r="G58" s="25">
        <f t="shared" si="6"/>
        <v>0</v>
      </c>
      <c r="H58" s="51"/>
      <c r="I58" s="25" t="str">
        <f t="shared" si="7"/>
        <v> </v>
      </c>
      <c r="J58" s="53"/>
      <c r="K58" s="25" t="str">
        <f t="shared" si="8"/>
        <v> </v>
      </c>
      <c r="L58" s="53"/>
      <c r="M58" s="51"/>
      <c r="N58" s="55"/>
      <c r="O58" s="26" t="str">
        <f t="shared" si="3"/>
        <v> </v>
      </c>
      <c r="P58" s="27" t="str">
        <f t="shared" si="9"/>
        <v> </v>
      </c>
    </row>
    <row r="59" spans="1:16" ht="12" customHeight="1">
      <c r="A59" s="46"/>
      <c r="B59" s="46"/>
      <c r="C59" s="47"/>
      <c r="D59" s="48"/>
      <c r="E59" s="49"/>
      <c r="F59" s="28">
        <f t="shared" si="5"/>
        <v>0</v>
      </c>
      <c r="G59" s="25">
        <f t="shared" si="6"/>
        <v>0</v>
      </c>
      <c r="H59" s="51"/>
      <c r="I59" s="25" t="str">
        <f t="shared" si="7"/>
        <v> </v>
      </c>
      <c r="J59" s="53"/>
      <c r="K59" s="25" t="str">
        <f t="shared" si="8"/>
        <v> </v>
      </c>
      <c r="L59" s="53"/>
      <c r="M59" s="51"/>
      <c r="N59" s="55"/>
      <c r="O59" s="26" t="str">
        <f t="shared" si="3"/>
        <v> </v>
      </c>
      <c r="P59" s="27" t="str">
        <f t="shared" si="9"/>
        <v> </v>
      </c>
    </row>
    <row r="60" spans="1:16" ht="12" customHeight="1">
      <c r="A60" s="46"/>
      <c r="B60" s="46"/>
      <c r="C60" s="47"/>
      <c r="D60" s="48"/>
      <c r="E60" s="49"/>
      <c r="F60" s="28">
        <f t="shared" si="5"/>
        <v>0</v>
      </c>
      <c r="G60" s="25">
        <f t="shared" si="6"/>
        <v>0</v>
      </c>
      <c r="H60" s="51"/>
      <c r="I60" s="25" t="str">
        <f t="shared" si="7"/>
        <v> </v>
      </c>
      <c r="J60" s="53"/>
      <c r="K60" s="25" t="str">
        <f t="shared" si="8"/>
        <v> </v>
      </c>
      <c r="L60" s="53"/>
      <c r="M60" s="51"/>
      <c r="N60" s="55"/>
      <c r="O60" s="26" t="str">
        <f t="shared" si="3"/>
        <v> </v>
      </c>
      <c r="P60" s="27" t="str">
        <f t="shared" si="9"/>
        <v> </v>
      </c>
    </row>
    <row r="61" spans="1:16" ht="12" customHeight="1">
      <c r="A61" s="46"/>
      <c r="B61" s="46"/>
      <c r="C61" s="47"/>
      <c r="D61" s="48"/>
      <c r="E61" s="49"/>
      <c r="F61" s="28">
        <f t="shared" si="5"/>
        <v>0</v>
      </c>
      <c r="G61" s="25">
        <f t="shared" si="6"/>
        <v>0</v>
      </c>
      <c r="H61" s="51"/>
      <c r="I61" s="25" t="str">
        <f t="shared" si="7"/>
        <v> </v>
      </c>
      <c r="J61" s="53"/>
      <c r="K61" s="25" t="str">
        <f t="shared" si="8"/>
        <v> </v>
      </c>
      <c r="L61" s="53"/>
      <c r="M61" s="51"/>
      <c r="N61" s="55"/>
      <c r="O61" s="26" t="str">
        <f t="shared" si="3"/>
        <v> </v>
      </c>
      <c r="P61" s="27" t="str">
        <f t="shared" si="9"/>
        <v> </v>
      </c>
    </row>
    <row r="62" spans="1:16" ht="12" customHeight="1">
      <c r="A62" s="46"/>
      <c r="B62" s="46"/>
      <c r="C62" s="47"/>
      <c r="D62" s="48"/>
      <c r="E62" s="49"/>
      <c r="F62" s="28">
        <f t="shared" si="5"/>
        <v>0</v>
      </c>
      <c r="G62" s="25">
        <f t="shared" si="6"/>
        <v>0</v>
      </c>
      <c r="H62" s="51"/>
      <c r="I62" s="25" t="str">
        <f t="shared" si="7"/>
        <v> </v>
      </c>
      <c r="J62" s="53"/>
      <c r="K62" s="25" t="str">
        <f t="shared" si="8"/>
        <v> </v>
      </c>
      <c r="L62" s="53"/>
      <c r="M62" s="51"/>
      <c r="N62" s="55"/>
      <c r="O62" s="26" t="str">
        <f t="shared" si="3"/>
        <v> </v>
      </c>
      <c r="P62" s="27" t="str">
        <f t="shared" si="9"/>
        <v> </v>
      </c>
    </row>
    <row r="63" spans="1:16" ht="12" customHeight="1">
      <c r="A63" s="46"/>
      <c r="B63" s="46"/>
      <c r="C63" s="47"/>
      <c r="D63" s="48"/>
      <c r="E63" s="49"/>
      <c r="F63" s="28">
        <f t="shared" si="5"/>
        <v>0</v>
      </c>
      <c r="G63" s="25">
        <f t="shared" si="6"/>
        <v>0</v>
      </c>
      <c r="H63" s="51"/>
      <c r="I63" s="25" t="str">
        <f t="shared" si="7"/>
        <v> </v>
      </c>
      <c r="J63" s="53"/>
      <c r="K63" s="25" t="str">
        <f t="shared" si="8"/>
        <v> </v>
      </c>
      <c r="L63" s="53"/>
      <c r="M63" s="51"/>
      <c r="N63" s="55"/>
      <c r="O63" s="26" t="str">
        <f t="shared" si="3"/>
        <v> </v>
      </c>
      <c r="P63" s="27" t="str">
        <f t="shared" si="9"/>
        <v> </v>
      </c>
    </row>
    <row r="64" spans="1:16" ht="12" customHeight="1">
      <c r="A64" s="46"/>
      <c r="B64" s="46"/>
      <c r="C64" s="47"/>
      <c r="D64" s="48"/>
      <c r="E64" s="49"/>
      <c r="F64" s="28">
        <f t="shared" si="5"/>
        <v>0</v>
      </c>
      <c r="G64" s="25">
        <f t="shared" si="6"/>
        <v>0</v>
      </c>
      <c r="H64" s="51"/>
      <c r="I64" s="25" t="str">
        <f t="shared" si="7"/>
        <v> </v>
      </c>
      <c r="J64" s="53"/>
      <c r="K64" s="25" t="str">
        <f t="shared" si="8"/>
        <v> </v>
      </c>
      <c r="L64" s="53"/>
      <c r="M64" s="51"/>
      <c r="N64" s="55"/>
      <c r="O64" s="26" t="str">
        <f t="shared" si="3"/>
        <v> </v>
      </c>
      <c r="P64" s="27" t="str">
        <f t="shared" si="9"/>
        <v> </v>
      </c>
    </row>
    <row r="65" spans="1:16" ht="12" customHeight="1">
      <c r="A65" s="46"/>
      <c r="B65" s="46"/>
      <c r="C65" s="47"/>
      <c r="D65" s="48"/>
      <c r="E65" s="49"/>
      <c r="F65" s="28">
        <f t="shared" si="5"/>
        <v>0</v>
      </c>
      <c r="G65" s="25">
        <f t="shared" si="6"/>
        <v>0</v>
      </c>
      <c r="H65" s="51"/>
      <c r="I65" s="25" t="str">
        <f t="shared" si="7"/>
        <v> </v>
      </c>
      <c r="J65" s="53"/>
      <c r="K65" s="25" t="str">
        <f t="shared" si="8"/>
        <v> </v>
      </c>
      <c r="L65" s="53"/>
      <c r="M65" s="51"/>
      <c r="N65" s="55"/>
      <c r="O65" s="26" t="str">
        <f t="shared" si="3"/>
        <v> </v>
      </c>
      <c r="P65" s="27" t="str">
        <f t="shared" si="9"/>
        <v> </v>
      </c>
    </row>
    <row r="66" spans="1:16" ht="12" customHeight="1">
      <c r="A66" s="46"/>
      <c r="B66" s="46"/>
      <c r="C66" s="47"/>
      <c r="D66" s="48"/>
      <c r="E66" s="49"/>
      <c r="F66" s="28">
        <f t="shared" si="5"/>
        <v>0</v>
      </c>
      <c r="G66" s="25">
        <f t="shared" si="6"/>
        <v>0</v>
      </c>
      <c r="H66" s="51"/>
      <c r="I66" s="25" t="str">
        <f t="shared" si="7"/>
        <v> </v>
      </c>
      <c r="J66" s="53"/>
      <c r="K66" s="25" t="str">
        <f t="shared" si="8"/>
        <v> </v>
      </c>
      <c r="L66" s="53"/>
      <c r="M66" s="51"/>
      <c r="N66" s="55"/>
      <c r="O66" s="26" t="str">
        <f t="shared" si="3"/>
        <v> </v>
      </c>
      <c r="P66" s="27" t="str">
        <f t="shared" si="9"/>
        <v> </v>
      </c>
    </row>
    <row r="67" spans="1:16" ht="12" customHeight="1">
      <c r="A67" s="46"/>
      <c r="B67" s="46"/>
      <c r="C67" s="47"/>
      <c r="D67" s="48"/>
      <c r="E67" s="49"/>
      <c r="F67" s="28">
        <f t="shared" si="5"/>
        <v>0</v>
      </c>
      <c r="G67" s="25">
        <f t="shared" si="6"/>
        <v>0</v>
      </c>
      <c r="H67" s="51"/>
      <c r="I67" s="25" t="str">
        <f t="shared" si="7"/>
        <v> </v>
      </c>
      <c r="J67" s="53"/>
      <c r="K67" s="25" t="str">
        <f t="shared" si="8"/>
        <v> </v>
      </c>
      <c r="L67" s="53"/>
      <c r="M67" s="51"/>
      <c r="N67" s="55"/>
      <c r="O67" s="26" t="str">
        <f t="shared" si="3"/>
        <v> </v>
      </c>
      <c r="P67" s="27" t="str">
        <f t="shared" si="9"/>
        <v> </v>
      </c>
    </row>
    <row r="68" spans="1:16" ht="12" customHeight="1">
      <c r="A68" s="46"/>
      <c r="B68" s="46"/>
      <c r="C68" s="47"/>
      <c r="D68" s="48"/>
      <c r="E68" s="49"/>
      <c r="F68" s="28">
        <f t="shared" si="5"/>
        <v>0</v>
      </c>
      <c r="G68" s="25">
        <f t="shared" si="6"/>
        <v>0</v>
      </c>
      <c r="H68" s="51"/>
      <c r="I68" s="25" t="str">
        <f t="shared" si="7"/>
        <v> </v>
      </c>
      <c r="J68" s="53"/>
      <c r="K68" s="25" t="str">
        <f t="shared" si="8"/>
        <v> </v>
      </c>
      <c r="L68" s="53"/>
      <c r="M68" s="51"/>
      <c r="N68" s="55"/>
      <c r="O68" s="26" t="str">
        <f t="shared" si="3"/>
        <v> </v>
      </c>
      <c r="P68" s="27" t="str">
        <f t="shared" si="9"/>
        <v> </v>
      </c>
    </row>
    <row r="69" spans="1:16" ht="12" customHeight="1">
      <c r="A69" s="46"/>
      <c r="B69" s="46"/>
      <c r="C69" s="47"/>
      <c r="D69" s="48"/>
      <c r="E69" s="49"/>
      <c r="F69" s="28">
        <f t="shared" si="5"/>
        <v>0</v>
      </c>
      <c r="G69" s="25">
        <f t="shared" si="6"/>
        <v>0</v>
      </c>
      <c r="H69" s="51"/>
      <c r="I69" s="25" t="str">
        <f t="shared" si="7"/>
        <v> </v>
      </c>
      <c r="J69" s="53"/>
      <c r="K69" s="25" t="str">
        <f t="shared" si="8"/>
        <v> </v>
      </c>
      <c r="L69" s="53"/>
      <c r="M69" s="51"/>
      <c r="N69" s="55"/>
      <c r="O69" s="26" t="str">
        <f t="shared" si="3"/>
        <v> </v>
      </c>
      <c r="P69" s="27" t="str">
        <f t="shared" si="9"/>
        <v> </v>
      </c>
    </row>
    <row r="70" spans="1:16" ht="12" customHeight="1">
      <c r="A70" s="46"/>
      <c r="B70" s="46"/>
      <c r="C70" s="47"/>
      <c r="D70" s="48"/>
      <c r="E70" s="49"/>
      <c r="F70" s="28">
        <f t="shared" si="5"/>
        <v>0</v>
      </c>
      <c r="G70" s="25">
        <f t="shared" si="6"/>
        <v>0</v>
      </c>
      <c r="H70" s="51"/>
      <c r="I70" s="25" t="str">
        <f t="shared" si="7"/>
        <v> </v>
      </c>
      <c r="J70" s="53"/>
      <c r="K70" s="25" t="str">
        <f t="shared" si="8"/>
        <v> </v>
      </c>
      <c r="L70" s="53"/>
      <c r="M70" s="51"/>
      <c r="N70" s="55"/>
      <c r="O70" s="26" t="str">
        <f t="shared" si="3"/>
        <v> </v>
      </c>
      <c r="P70" s="27" t="str">
        <f t="shared" si="9"/>
        <v> </v>
      </c>
    </row>
    <row r="71" spans="1:16" ht="12" customHeight="1">
      <c r="A71" s="46"/>
      <c r="B71" s="46"/>
      <c r="C71" s="47"/>
      <c r="D71" s="48"/>
      <c r="E71" s="49"/>
      <c r="F71" s="28">
        <f t="shared" si="5"/>
        <v>0</v>
      </c>
      <c r="G71" s="25">
        <f t="shared" si="6"/>
        <v>0</v>
      </c>
      <c r="H71" s="51"/>
      <c r="I71" s="25" t="str">
        <f t="shared" si="7"/>
        <v> </v>
      </c>
      <c r="J71" s="53"/>
      <c r="K71" s="25" t="str">
        <f t="shared" si="8"/>
        <v> </v>
      </c>
      <c r="L71" s="53"/>
      <c r="M71" s="51"/>
      <c r="N71" s="55"/>
      <c r="O71" s="26" t="str">
        <f t="shared" si="3"/>
        <v> </v>
      </c>
      <c r="P71" s="27" t="str">
        <f t="shared" si="9"/>
        <v> </v>
      </c>
    </row>
    <row r="72" spans="1:16" ht="12" customHeight="1">
      <c r="A72" s="46"/>
      <c r="B72" s="46"/>
      <c r="C72" s="47"/>
      <c r="D72" s="48"/>
      <c r="E72" s="49"/>
      <c r="F72" s="28">
        <f t="shared" si="5"/>
        <v>0</v>
      </c>
      <c r="G72" s="25">
        <f t="shared" si="6"/>
        <v>0</v>
      </c>
      <c r="H72" s="51"/>
      <c r="I72" s="25" t="str">
        <f t="shared" si="7"/>
        <v> </v>
      </c>
      <c r="J72" s="53"/>
      <c r="K72" s="25" t="str">
        <f t="shared" si="8"/>
        <v> </v>
      </c>
      <c r="L72" s="53"/>
      <c r="M72" s="51"/>
      <c r="N72" s="55"/>
      <c r="O72" s="26" t="str">
        <f t="shared" si="3"/>
        <v> </v>
      </c>
      <c r="P72" s="27" t="str">
        <f t="shared" si="9"/>
        <v> </v>
      </c>
    </row>
    <row r="73" spans="1:16" s="35" customFormat="1" ht="21" customHeight="1" thickBot="1">
      <c r="A73" s="156" t="s">
        <v>53</v>
      </c>
      <c r="B73" s="157"/>
      <c r="C73" s="161">
        <f>SUM(C9:C72)</f>
        <v>0</v>
      </c>
      <c r="D73" s="159"/>
      <c r="E73" s="160"/>
      <c r="F73" s="29">
        <f aca="true" t="shared" si="10" ref="F73:P73">SUM(F9:F72)</f>
        <v>0</v>
      </c>
      <c r="G73" s="30">
        <f t="shared" si="10"/>
        <v>0</v>
      </c>
      <c r="H73" s="31">
        <f t="shared" si="10"/>
        <v>0</v>
      </c>
      <c r="I73" s="30">
        <f t="shared" si="10"/>
        <v>0</v>
      </c>
      <c r="J73" s="32">
        <f t="shared" si="10"/>
        <v>0</v>
      </c>
      <c r="K73" s="30">
        <f t="shared" si="10"/>
        <v>0</v>
      </c>
      <c r="L73" s="32">
        <f t="shared" si="10"/>
        <v>0</v>
      </c>
      <c r="M73" s="31">
        <f t="shared" si="10"/>
        <v>0</v>
      </c>
      <c r="N73" s="33">
        <f t="shared" si="10"/>
        <v>0</v>
      </c>
      <c r="O73" s="34">
        <f t="shared" si="10"/>
        <v>0</v>
      </c>
      <c r="P73" s="30">
        <f t="shared" si="10"/>
        <v>0</v>
      </c>
    </row>
    <row r="74" spans="1:15" ht="11.25" customHeight="1" thickTop="1">
      <c r="A74" s="36"/>
      <c r="G74" s="37"/>
      <c r="O74" s="38"/>
    </row>
  </sheetData>
  <sheetProtection password="FF79" sheet="1" objects="1" scenarios="1" selectLockedCells="1"/>
  <mergeCells count="20">
    <mergeCell ref="L6:L7"/>
    <mergeCell ref="M6:M7"/>
    <mergeCell ref="L5:P5"/>
    <mergeCell ref="A8:B8"/>
    <mergeCell ref="A5:A7"/>
    <mergeCell ref="G6:G7"/>
    <mergeCell ref="N6:N7"/>
    <mergeCell ref="O6:O7"/>
    <mergeCell ref="P6:P7"/>
    <mergeCell ref="B5:B7"/>
    <mergeCell ref="C5:C7"/>
    <mergeCell ref="J6:J7"/>
    <mergeCell ref="F6:F7"/>
    <mergeCell ref="K6:K7"/>
    <mergeCell ref="I6:I7"/>
    <mergeCell ref="H6:H7"/>
    <mergeCell ref="J5:K5"/>
    <mergeCell ref="D5:I5"/>
    <mergeCell ref="D6:D7"/>
    <mergeCell ref="E6:E7"/>
  </mergeCells>
  <printOptions/>
  <pageMargins left="0.74" right="0.21" top="0.84" bottom="0.37" header="0.3937007874015748" footer="0.2362204724409449"/>
  <pageSetup horizontalDpi="600" verticalDpi="600" orientation="landscape" paperSize="9" r:id="rId1"/>
  <headerFooter alignWithMargins="0">
    <oddHeader>&amp;L&amp;"Arial,Fett"&amp;12Frais de personnel et admin.
Achèvement du réseau&amp;C&amp;"Arial,Fett"&amp;12Décompte</oddHeader>
  </headerFooter>
  <rowBreaks count="1" manualBreakCount="1">
    <brk id="39" max="15" man="1"/>
  </rowBreaks>
  <ignoredErrors>
    <ignoredError sqref="D5" numberStoredAsText="1"/>
    <ignoredError sqref="G73 O73:P73 I73" formula="1"/>
    <ignoredError sqref="F9:F72" unlockedFormula="1"/>
    <ignoredError sqref="H73 J73 L73 M73:N73 C73" formulaRange="1"/>
    <ignoredError sqref="K7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Bundesamt für Strassen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Schumacher Gerhard</dc:creator>
  <cp:keywords/>
  <dc:description/>
  <cp:lastModifiedBy>Schumacher Gerhard</cp:lastModifiedBy>
  <cp:lastPrinted>2011-01-11T08:56:28Z</cp:lastPrinted>
  <dcterms:created xsi:type="dcterms:W3CDTF">2002-05-22T11:51:31Z</dcterms:created>
  <dcterms:modified xsi:type="dcterms:W3CDTF">2011-01-11T08:58:06Z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176907322</vt:i4>
  </property>
  <property fmtid="{D5CDD505-2E9C-101B-9397-08002B2CF9AE}" pid="3" name="_EmailSubject">
    <vt:lpwstr/>
  </property>
  <property fmtid="{D5CDD505-2E9C-101B-9397-08002B2CF9AE}" pid="4" name="_AuthorEmail">
    <vt:lpwstr>Gerhard.Schumacher@astra.admin.ch</vt:lpwstr>
  </property>
  <property fmtid="{D5CDD505-2E9C-101B-9397-08002B2CF9AE}" pid="5" name="_AuthorEmailDisplayName">
    <vt:lpwstr>Schumacher Gerhard ASTRA</vt:lpwstr>
  </property>
  <property fmtid="{D5CDD505-2E9C-101B-9397-08002B2CF9AE}" pid="6" name="_ReviewingToolsShownOnce">
    <vt:lpwstr/>
  </property>
  <property fmtid="{D5CDD505-2E9C-101B-9397-08002B2CF9AE}" pid="7" name="FSC#COOSYSTEM@1.1:Container">
    <vt:lpwstr>COO.2045.100.7.2161604</vt:lpwstr>
  </property>
  <property fmtid="{D5CDD505-2E9C-101B-9397-08002B2CF9AE}" pid="8" name="FSC#COOELAK@1.1001:Subject">
    <vt:lpwstr/>
  </property>
  <property fmtid="{D5CDD505-2E9C-101B-9397-08002B2CF9AE}" pid="9" name="FSC#COOELAK@1.1001:FileReference">
    <vt:lpwstr/>
  </property>
  <property fmtid="{D5CDD505-2E9C-101B-9397-08002B2CF9AE}" pid="10" name="FSC#COOELAK@1.1001:FileRefYear">
    <vt:lpwstr/>
  </property>
  <property fmtid="{D5CDD505-2E9C-101B-9397-08002B2CF9AE}" pid="11" name="FSC#COOELAK@1.1001:FileRefOrdinal">
    <vt:lpwstr/>
  </property>
  <property fmtid="{D5CDD505-2E9C-101B-9397-08002B2CF9AE}" pid="12" name="FSC#COOELAK@1.1001:FileRefOU">
    <vt:lpwstr/>
  </property>
  <property fmtid="{D5CDD505-2E9C-101B-9397-08002B2CF9AE}" pid="13" name="FSC#COOELAK@1.1001:Organization">
    <vt:lpwstr/>
  </property>
  <property fmtid="{D5CDD505-2E9C-101B-9397-08002B2CF9AE}" pid="14" name="FSC#COOELAK@1.1001:Owner">
    <vt:lpwstr> Schumacher</vt:lpwstr>
  </property>
  <property fmtid="{D5CDD505-2E9C-101B-9397-08002B2CF9AE}" pid="15" name="FSC#COOELAK@1.1001:OwnerExtension">
    <vt:lpwstr/>
  </property>
  <property fmtid="{D5CDD505-2E9C-101B-9397-08002B2CF9AE}" pid="16" name="FSC#COOELAK@1.1001:OwnerFaxExtension">
    <vt:lpwstr/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Finanzinspektorat (FISP)</vt:lpwstr>
  </property>
  <property fmtid="{D5CDD505-2E9C-101B-9397-08002B2CF9AE}" pid="22" name="FSC#COOELAK@1.1001:CreatedAt">
    <vt:lpwstr>30.12.2010 08:02:53</vt:lpwstr>
  </property>
  <property fmtid="{D5CDD505-2E9C-101B-9397-08002B2CF9AE}" pid="23" name="FSC#COOELAK@1.1001:OU">
    <vt:lpwstr>Finanzinspektorat (FISP)</vt:lpwstr>
  </property>
  <property fmtid="{D5CDD505-2E9C-101B-9397-08002B2CF9AE}" pid="24" name="FSC#COOELAK@1.1001:Priority">
    <vt:lpwstr/>
  </property>
  <property fmtid="{D5CDD505-2E9C-101B-9397-08002B2CF9AE}" pid="25" name="FSC#COOELAK@1.1001:ObjBarCode">
    <vt:lpwstr>*COO.2045.100.7.2161604*</vt:lpwstr>
  </property>
  <property fmtid="{D5CDD505-2E9C-101B-9397-08002B2CF9AE}" pid="26" name="FSC#COOELAK@1.1001:RefBarCode">
    <vt:lpwstr>*B_Décompte frais de personnel et administration achèvement du réseau_Annexe XIX*</vt:lpwstr>
  </property>
  <property fmtid="{D5CDD505-2E9C-101B-9397-08002B2CF9AE}" pid="27" name="FSC#COOELAK@1.1001:FileRefBarCode">
    <vt:lpwstr/>
  </property>
  <property fmtid="{D5CDD505-2E9C-101B-9397-08002B2CF9AE}" pid="28" name="FSC#COOELAK@1.1001:ExternalRef">
    <vt:lpwstr/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/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/>
  </property>
  <property fmtid="{D5CDD505-2E9C-101B-9397-08002B2CF9AE}" pid="41" name="FSC#ELAKGOV@1.1001:PersonalSubjGender">
    <vt:lpwstr/>
  </property>
  <property fmtid="{D5CDD505-2E9C-101B-9397-08002B2CF9AE}" pid="42" name="FSC#ELAKGOV@1.1001:PersonalSubjFirstName">
    <vt:lpwstr/>
  </property>
  <property fmtid="{D5CDD505-2E9C-101B-9397-08002B2CF9AE}" pid="43" name="FSC#ELAKGOV@1.1001:PersonalSubjSurName">
    <vt:lpwstr/>
  </property>
  <property fmtid="{D5CDD505-2E9C-101B-9397-08002B2CF9AE}" pid="44" name="FSC#ELAKGOV@1.1001:PersonalSubjSalutation">
    <vt:lpwstr/>
  </property>
  <property fmtid="{D5CDD505-2E9C-101B-9397-08002B2CF9AE}" pid="45" name="FSC#ELAKGOV@1.1001:PersonalSubjAddress">
    <vt:lpwstr/>
  </property>
</Properties>
</file>