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adb.intra.admin.ch\userhome$\ASTRA-01\U80798120\config\Desktop\"/>
    </mc:Choice>
  </mc:AlternateContent>
  <xr:revisionPtr revIDLastSave="0" documentId="14_{3F0B8FE3-5AA2-4750-9E2C-828C3D5E9FBD}" xr6:coauthVersionLast="47" xr6:coauthVersionMax="47" xr10:uidLastSave="{00000000-0000-0000-0000-000000000000}"/>
  <bookViews>
    <workbookView xWindow="25080" yWindow="-120" windowWidth="25440" windowHeight="15270" xr2:uid="{CA9514A4-D494-41FA-A5F2-75A8F181484B}"/>
  </bookViews>
  <sheets>
    <sheet name="1 Honorarans. und Einstufung" sheetId="2" r:id="rId1"/>
    <sheet name="2 Honorarber.-Leistungstabelle" sheetId="3" r:id="rId2"/>
    <sheet name="3 Angebotszusammenstellung" sheetId="4" r:id="rId3"/>
  </sheets>
  <definedNames>
    <definedName name="_._._Skonto_innert">'3 Angebotszusammenstellung'!$B$21</definedName>
    <definedName name="BC">'1 Honorarans. und Einstufung'!$C$14</definedName>
    <definedName name="_xlnm.Print_Area" localSheetId="1">'2 Honorarber.-Leistungstabelle'!$A$1:$M$63</definedName>
    <definedName name="Kategorie">'1 Honorarans. und Einstufung'!$B$12:$B$22</definedName>
    <definedName name="Text5" localSheetId="0">'1 Honorarans. und Einstufung'!$D$3</definedName>
    <definedName name="Text5" localSheetId="1">'2 Honorarber.-Leistungstabelle'!$C$3</definedName>
    <definedName name="Text5" localSheetId="2">'3 Angebotszusammenstellung'!$D$3</definedName>
    <definedName name="Text6" localSheetId="0">'1 Honorarans. und Einstufung'!$D$4</definedName>
    <definedName name="Text6" localSheetId="1">'2 Honorarber.-Leistungstabelle'!$C$4</definedName>
    <definedName name="Text6" localSheetId="2">'3 Angebotszusammenstellung'!$D$4</definedName>
    <definedName name="Text7" localSheetId="0">'1 Honorarans. und Einstufung'!$D$5</definedName>
    <definedName name="Text7" localSheetId="1">'2 Honorarber.-Leistungstabelle'!$C$5</definedName>
    <definedName name="Text7" localSheetId="2">'3 Angebotszusammenstellung'!$D$5</definedName>
    <definedName name="Text8" localSheetId="0">'1 Honorarans. und Einstufung'!$D$6</definedName>
    <definedName name="Text8" localSheetId="1">'2 Honorarber.-Leistungstabelle'!$C$6</definedName>
    <definedName name="Text8" localSheetId="2">'3 Angebotszusammenstellung'!$D$6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 r="C4" i="4"/>
  <c r="C5" i="4"/>
  <c r="C6" i="4"/>
  <c r="B3" i="3"/>
  <c r="B4" i="3"/>
  <c r="B5" i="3"/>
  <c r="B6" i="3"/>
  <c r="D11" i="3"/>
  <c r="M11" i="3"/>
  <c r="D12" i="3"/>
  <c r="M12" i="3"/>
  <c r="D13" i="3"/>
  <c r="M13" i="3" s="1"/>
  <c r="D14" i="3"/>
  <c r="M14" i="3" s="1"/>
  <c r="D15" i="3"/>
  <c r="M15" i="3"/>
  <c r="M16" i="3"/>
  <c r="M17" i="3"/>
  <c r="D18" i="3"/>
  <c r="M18" i="3" s="1"/>
  <c r="D19" i="3"/>
  <c r="M19" i="3" s="1"/>
  <c r="D20" i="3"/>
  <c r="M20" i="3"/>
  <c r="D21" i="3"/>
  <c r="M21" i="3" s="1"/>
  <c r="D22" i="3"/>
  <c r="M22" i="3" s="1"/>
  <c r="D23" i="3"/>
  <c r="M23" i="3" s="1"/>
  <c r="D24" i="3"/>
  <c r="M24" i="3"/>
  <c r="E25" i="3"/>
  <c r="F25" i="3"/>
  <c r="G25" i="3"/>
  <c r="M25" i="3" s="1"/>
  <c r="H25" i="3"/>
  <c r="I25" i="3"/>
  <c r="J25" i="3"/>
  <c r="K25" i="3"/>
  <c r="L25" i="3"/>
  <c r="F26" i="3"/>
  <c r="H26" i="3"/>
  <c r="J26" i="3"/>
  <c r="K26" i="3"/>
  <c r="L26" i="3"/>
  <c r="M28" i="3"/>
  <c r="D29" i="3"/>
  <c r="F32" i="3" s="1"/>
  <c r="M32" i="3" s="1"/>
  <c r="F11" i="4" s="1"/>
  <c r="M29" i="3"/>
  <c r="D30" i="3"/>
  <c r="M30" i="3"/>
  <c r="E31" i="3"/>
  <c r="M31" i="3" s="1"/>
  <c r="F31" i="3"/>
  <c r="G31" i="3"/>
  <c r="H31" i="3"/>
  <c r="I31" i="3"/>
  <c r="J31" i="3"/>
  <c r="K31" i="3"/>
  <c r="L31" i="3"/>
  <c r="E32" i="3"/>
  <c r="G32" i="3"/>
  <c r="H32" i="3"/>
  <c r="I32" i="3"/>
  <c r="J32" i="3"/>
  <c r="K32" i="3"/>
  <c r="L32" i="3"/>
  <c r="M46" i="3"/>
  <c r="M47" i="3"/>
  <c r="M49" i="3"/>
  <c r="M50" i="3"/>
  <c r="M62" i="3" s="1"/>
  <c r="F16" i="4" s="1"/>
  <c r="M52" i="3"/>
  <c r="M53" i="3"/>
  <c r="M55" i="3"/>
  <c r="M56" i="3"/>
  <c r="M58" i="3"/>
  <c r="M60" i="3"/>
  <c r="M61" i="3"/>
  <c r="C14" i="2"/>
  <c r="C16" i="2"/>
  <c r="C21" i="2"/>
  <c r="C22" i="2"/>
  <c r="E26" i="3" l="1"/>
  <c r="I26" i="3"/>
  <c r="G26" i="3"/>
  <c r="M26" i="3" l="1"/>
  <c r="F10" i="4" s="1"/>
  <c r="F12" i="4" l="1"/>
  <c r="F13" i="4"/>
  <c r="F14" i="4" l="1"/>
  <c r="F15" i="4" s="1"/>
  <c r="F17" i="4" s="1"/>
  <c r="F18" i="4" l="1"/>
  <c r="F19" i="4" s="1"/>
</calcChain>
</file>

<file path=xl/sharedStrings.xml><?xml version="1.0" encoding="utf-8"?>
<sst xmlns="http://schemas.openxmlformats.org/spreadsheetml/2006/main" count="168" uniqueCount="118">
  <si>
    <t>5)</t>
  </si>
  <si>
    <t>Nachträge bzw. Zusatzaufträge orientieren sich grundsätzlich am Grundvertrag.</t>
  </si>
  <si>
    <t>4)</t>
  </si>
  <si>
    <t>Schlüsselpersonal gemäss Offerte ist in den Mitarbeiterlisten als solches zu kennzeichnen (z.B. fett markieren); daneben müssen die MA-Listen pro Mitarbeiter ausweisen: die vorgesehene Funktion, Jahrgang, Anzahl Berufsjahre, Abschluss, Kategorie.</t>
  </si>
  <si>
    <t>3)</t>
  </si>
  <si>
    <t>Personal, das z.B. als Experte/Spezialist etc. in den Kategorien A verrechnet werden soll, ist vom ASTRA zur Einstufung vorgängig genehmigen zu lassen.</t>
  </si>
  <si>
    <t>2)</t>
  </si>
  <si>
    <t>Schlüsselpersonal ist durch den Anbieter mit Offertstellung grundsätzlich namentlich sowie mit vorgesehener Kategorie bzw. Ansatz bekannt zu geben. Deren Leistung inkl. Kategorie wird explizit beauftragt. Im Falle von Personalwechsel ist die Mutation durch das ASTRA explizit genehmigen zu lassen.</t>
  </si>
  <si>
    <t>1)</t>
  </si>
  <si>
    <t>Bemerkungen:</t>
  </si>
  <si>
    <t>A (&gt; 30 Jahre)</t>
  </si>
  <si>
    <t>Tätigkeit und Einstufung ist vom ASTRA personenbezogen genehmigen zu lassen</t>
  </si>
  <si>
    <t>Experte</t>
  </si>
  <si>
    <t>gemäss Offerte</t>
  </si>
  <si>
    <t>Einstufung/Kategorie/Ansatz nur gemäss beauftragter Offerte</t>
  </si>
  <si>
    <t>Schlüsselpersonal</t>
  </si>
  <si>
    <t>Bemerkungen</t>
  </si>
  <si>
    <t>Funktion</t>
  </si>
  <si>
    <t>Einteilung nach Funktion</t>
  </si>
  <si>
    <t>Die Einteilung nach Honorarkategorie erfolgt gem. SIA 103 Art. 6.
Zur Präzisierung der Stufen 1 bis 3: Als abgeschlossene sekundäre Ausbildung wird eine Lehre verstanden. Unter die tertiäre Ausbildung fallen: HF, FH, Hochschule und Universität.
Zusätzlich gilt folgende Regelung:</t>
  </si>
  <si>
    <t>Projektbezogene Einstufung von Mitarbeitern</t>
  </si>
  <si>
    <t>Gemischte Kategorien entsprechen dem Mittelwert beider Kategorien (wird gerechnet)</t>
  </si>
  <si>
    <t>G2</t>
  </si>
  <si>
    <t>G1</t>
  </si>
  <si>
    <t>G</t>
  </si>
  <si>
    <t>F</t>
  </si>
  <si>
    <t>E</t>
  </si>
  <si>
    <t>D</t>
  </si>
  <si>
    <t>C/D</t>
  </si>
  <si>
    <t>C</t>
  </si>
  <si>
    <t>Ansatz Kat. B/C bzw. C/D, 
sofern dies bei den Schlüsselpersonen zur Anwendung kommt</t>
  </si>
  <si>
    <t>B/C</t>
  </si>
  <si>
    <t>B</t>
  </si>
  <si>
    <t>auszufüllende Felder</t>
  </si>
  <si>
    <t>A</t>
  </si>
  <si>
    <t>Ansatz in CHF</t>
  </si>
  <si>
    <t>Kategorie</t>
  </si>
  <si>
    <t>Angebote mit Zeitmitteltarifen (ZMT) werden als unzulässige Preisvariante ausgeschlossen.</t>
  </si>
  <si>
    <t>Honorarkategorien gemäss nachstehender projektbezogenen Einstufung von Mitarbeitern und Ansätze</t>
  </si>
  <si>
    <t>Anbieter:</t>
  </si>
  <si>
    <t>Mandat:</t>
  </si>
  <si>
    <t>Projektnummer:</t>
  </si>
  <si>
    <t>Projekt:</t>
  </si>
  <si>
    <t>1) Honoraransätze und Einstufung von Mitarbeitenden</t>
  </si>
  <si>
    <r>
      <t>Total Nebenkosten CHF</t>
    </r>
    <r>
      <rPr>
        <sz val="8"/>
        <rFont val="Arial"/>
        <family val="2"/>
      </rPr>
      <t xml:space="preserve"> (exkl. MWSt)</t>
    </r>
  </si>
  <si>
    <t>Stk.</t>
  </si>
  <si>
    <t>CD (Rohling inkl. Brennen, Hülle, Etiketten etc.)</t>
  </si>
  <si>
    <t>USB-Stick (inkl. Datenspeicherung)</t>
  </si>
  <si>
    <t>Dossiermappe Karton hart</t>
  </si>
  <si>
    <t>m2</t>
  </si>
  <si>
    <t>Plankopie farbig, gefaltet (ohne Randzuschläge)</t>
  </si>
  <si>
    <t>Plankopie s/w, gefaltet (ohne Randzuschläge)</t>
  </si>
  <si>
    <t>Plandruck farbig, gefaltet (ohne Randzuschläge)</t>
  </si>
  <si>
    <t>Plandruck s/w, gefaltet (ohne Randzuschläge)</t>
  </si>
  <si>
    <t>A3 Druckseite / Kopie farbig</t>
  </si>
  <si>
    <t>A4 Druckseite / Kopie farbig</t>
  </si>
  <si>
    <t>A3 Druckseite / Kopie s/w</t>
  </si>
  <si>
    <t>A4 Druckseite / Kopie s/w</t>
  </si>
  <si>
    <r>
      <t xml:space="preserve">Total CHF
</t>
    </r>
    <r>
      <rPr>
        <sz val="8"/>
        <rFont val="Arial"/>
        <family val="2"/>
      </rPr>
      <t>(exkl.
MWSt)</t>
    </r>
  </si>
  <si>
    <r>
      <t xml:space="preserve">Preis CHF
</t>
    </r>
    <r>
      <rPr>
        <sz val="8"/>
        <rFont val="Arial"/>
        <family val="2"/>
      </rPr>
      <t>(exkl. MWSt)</t>
    </r>
  </si>
  <si>
    <t>Einheit</t>
  </si>
  <si>
    <t>Anzahl</t>
  </si>
  <si>
    <t>Gegenstand</t>
  </si>
  <si>
    <t xml:space="preserve">Die Nebenkosten gemäss Ziffer 4.2 (1. Abschnitt) der Vertragsurkunde sind ins Honorar (Stundenansätze) einzurechnen. Das für die Nebenkosten gemäss Ziffer 4.2 (2. Abschnitt) der Vertragsurkunde in der nachfolgenden Angebotstabelle ausgesetzte Vorausmass darf nicht abgeändert werden. Die Nebenkosten gemäss Ziffer 4.2 (2. Abschnitt) der Vertragsurkunde werden gemäss den untenstehenden zu offerierenden Ansätzen vergütet. </t>
  </si>
  <si>
    <t>Nebenkostenansätze zum Ingenieurvertrag</t>
  </si>
  <si>
    <r>
      <rPr>
        <b/>
        <sz val="8"/>
        <rFont val="Arial"/>
        <family val="2"/>
      </rPr>
      <t>Rechnerische Kontrolle</t>
    </r>
    <r>
      <rPr>
        <sz val="8"/>
        <rFont val="Arial"/>
        <family val="2"/>
      </rPr>
      <t xml:space="preserve">
Die ausgefüllten Tabellen und die Angebotszusammenstellung sind vor Unterzeichnung durch den Anbieter rechnerisch zu prüfen und die gekennzeichnete Angebotssumme auf das Deckblatt der Ausschreibungsunterlagen zu übertragen.</t>
    </r>
  </si>
  <si>
    <r>
      <rPr>
        <b/>
        <sz val="8"/>
        <rFont val="Arial"/>
        <family val="2"/>
      </rPr>
      <t>Bauherrenreserve</t>
    </r>
    <r>
      <rPr>
        <sz val="8"/>
        <rFont val="Arial"/>
        <family val="2"/>
      </rPr>
      <t xml:space="preserve">
Für Zusatzleistungen ist in der Angebotszusammenstellung eine Bauherrenreserve ausgewiesen. Die entsprechenden Stunden stehen nur für vom Auftraggeber speziell bestellte Zusatzleistungen, welche nicht im Leistungsbeschrieb/Pflichtenheft umschrieben sind, zur Verfügung. Diese müssen durch den PL ASTRA schriftlich ausgelöst werden, ansonsten besteht kein Anspruch auf Vergütung.
</t>
    </r>
  </si>
  <si>
    <r>
      <rPr>
        <b/>
        <sz val="8"/>
        <rFont val="Arial"/>
        <family val="2"/>
      </rPr>
      <t>Honorarberechnung-Leistungstabelle</t>
    </r>
    <r>
      <rPr>
        <sz val="8"/>
        <rFont val="Arial"/>
        <family val="2"/>
      </rPr>
      <t xml:space="preserve">
In der Tabelle sind alle grün hinterlegten Felder auszufüllen. Die Honoraransätze ergeben sich durch die Auswahl der Honorarkategorie mittels Dropdown-Liste. Die vom Bauherrn vorgegebenen Stunden je Funktion und Phase dürfen nicht verändert werden. Sie entsprechen Erfahrungswerten aus aktuellen Vergleichsprojekten mit gleicher Phase bzw. vergleichbarem Projektierungsgegenstand. Die Abrechnung erfolgt mit explizitem Leistungsnachweis.
Die Honorare pro Teilprojekt aus der obenstehenden Tabelle werden in nachfolgender Angebotszusammenstellung (orange Felder) automatisch übertragen.</t>
    </r>
  </si>
  <si>
    <r>
      <rPr>
        <vertAlign val="superscript"/>
        <sz val="8"/>
        <rFont val="Arial"/>
        <family val="2"/>
      </rPr>
      <t>3)</t>
    </r>
    <r>
      <rPr>
        <sz val="8"/>
        <rFont val="Arial"/>
        <family val="2"/>
      </rPr>
      <t xml:space="preserve"> I/A: Inbetriebnahme/Abschluss</t>
    </r>
  </si>
  <si>
    <r>
      <rPr>
        <vertAlign val="superscript"/>
        <sz val="8"/>
        <rFont val="Arial"/>
        <family val="2"/>
      </rPr>
      <t>2)</t>
    </r>
    <r>
      <rPr>
        <sz val="8"/>
        <rFont val="Arial"/>
        <family val="2"/>
      </rPr>
      <t xml:space="preserve"> Real./BL: Realisierung/Bauleitung</t>
    </r>
  </si>
  <si>
    <r>
      <rPr>
        <vertAlign val="superscript"/>
        <sz val="8"/>
        <rFont val="Arial"/>
        <family val="2"/>
      </rPr>
      <t>1)</t>
    </r>
    <r>
      <rPr>
        <sz val="8"/>
        <rFont val="Arial"/>
        <family val="2"/>
      </rPr>
      <t xml:space="preserve"> UfA: Unterlagen für die Ausführung (inkl. Anteil Tragwerke)</t>
    </r>
  </si>
  <si>
    <r>
      <t xml:space="preserve">Total Zuschläge CHF </t>
    </r>
    <r>
      <rPr>
        <sz val="8"/>
        <rFont val="Arial"/>
        <family val="2"/>
      </rPr>
      <t>(exkl. MWSt)</t>
    </r>
  </si>
  <si>
    <t>Total Stunden</t>
  </si>
  <si>
    <t>25.0% Zuschlag auf Wochenendarbeit (Sa 6h - So 23h)</t>
  </si>
  <si>
    <t>12.5% Zuschlag auf Nachtarbeit (So/Mo-Fr/Sa, 23h-6h)</t>
  </si>
  <si>
    <t>Zuschläge für Nacht- und Sonntagsarbeit</t>
  </si>
  <si>
    <r>
      <t xml:space="preserve">Total Honorar CHF </t>
    </r>
    <r>
      <rPr>
        <sz val="8"/>
        <rFont val="Arial"/>
        <family val="2"/>
      </rPr>
      <t>(exkl. MWSt)</t>
    </r>
  </si>
  <si>
    <t>ohne</t>
  </si>
  <si>
    <t>Diverse</t>
  </si>
  <si>
    <t>Weiteres Personal</t>
  </si>
  <si>
    <t>Schlüsselpersonen</t>
  </si>
  <si>
    <r>
      <t xml:space="preserve">I/A </t>
    </r>
    <r>
      <rPr>
        <b/>
        <vertAlign val="superscript"/>
        <sz val="8"/>
        <rFont val="Arial"/>
        <family val="2"/>
      </rPr>
      <t>3)</t>
    </r>
    <r>
      <rPr>
        <b/>
        <sz val="8"/>
        <rFont val="Arial"/>
        <family val="2"/>
      </rPr>
      <t xml:space="preserve">
Phase 53</t>
    </r>
  </si>
  <si>
    <r>
      <t xml:space="preserve">Real./BL </t>
    </r>
    <r>
      <rPr>
        <b/>
        <vertAlign val="superscript"/>
        <sz val="8"/>
        <rFont val="Arial"/>
        <family val="2"/>
      </rPr>
      <t>2)</t>
    </r>
    <r>
      <rPr>
        <b/>
        <sz val="8"/>
        <rFont val="Arial"/>
        <family val="2"/>
      </rPr>
      <t xml:space="preserve">
Phase 52 </t>
    </r>
  </si>
  <si>
    <r>
      <t xml:space="preserve">UfA </t>
    </r>
    <r>
      <rPr>
        <b/>
        <vertAlign val="superscript"/>
        <sz val="8"/>
        <rFont val="Arial"/>
        <family val="2"/>
      </rPr>
      <t>1)</t>
    </r>
    <r>
      <rPr>
        <b/>
        <sz val="8"/>
        <rFont val="Arial"/>
        <family val="2"/>
      </rPr>
      <t xml:space="preserve">
Phase 51</t>
    </r>
  </si>
  <si>
    <t>Submission
Phase 41</t>
  </si>
  <si>
    <t>DP/MP
Phase 32</t>
  </si>
  <si>
    <t>PGV
Phase 33</t>
  </si>
  <si>
    <t>AP/MK
Phase 31</t>
  </si>
  <si>
    <t>EK/GP
Phase 21/22</t>
  </si>
  <si>
    <r>
      <t xml:space="preserve">Total CHF
</t>
    </r>
    <r>
      <rPr>
        <sz val="8"/>
        <rFont val="Arial"/>
        <family val="2"/>
      </rPr>
      <t>(exkl. MWSt)</t>
    </r>
  </si>
  <si>
    <t>Stunden</t>
  </si>
  <si>
    <t>Ansatz
in CHF</t>
  </si>
  <si>
    <t>Kat.</t>
  </si>
  <si>
    <t>Name</t>
  </si>
  <si>
    <t>2) Honorarberechnung-Leistungstabelle</t>
  </si>
  <si>
    <t>Unterschrift(en)</t>
  </si>
  <si>
    <t>Ort und Datum</t>
  </si>
  <si>
    <t>CHF</t>
  </si>
  <si>
    <t>Total Angebot netto, inkl. MWSt</t>
  </si>
  <si>
    <t>+ MWSt</t>
  </si>
  <si>
    <t>Tagen</t>
  </si>
  <si>
    <t>wird automatisch von Register 2 Honorarber.-Leistungstabelle übertragen</t>
  </si>
  <si>
    <t>Übertrag aus Reg. 2 - Nebenkosten</t>
  </si>
  <si>
    <t>Zwischentotal</t>
  </si>
  <si>
    <t>./. Rabatt</t>
  </si>
  <si>
    <t>Honorar brutto</t>
  </si>
  <si>
    <t>Honroarreserve wird automatisch aus Honorarangebot und Zuschlägen errechnet</t>
  </si>
  <si>
    <t>Honorarreserve Bauherrschaft (Vorgabe)</t>
  </si>
  <si>
    <t>Übertrag aus Reg. 2 - Zuschläge für Nacht- und Sonntagsarbeit</t>
  </si>
  <si>
    <t>Übertrag aus Reg. 2 - Honorarangebot</t>
  </si>
  <si>
    <t>Honorar</t>
  </si>
  <si>
    <t>Rabatt/Skonto</t>
  </si>
  <si>
    <t>Beschrieb</t>
  </si>
  <si>
    <t>3) Angebotszusammenstellung</t>
  </si>
  <si>
    <t>Grundlage für Offertvergleich - Übertrag auf Angebotsdeckblatt</t>
  </si>
  <si>
    <t xml:space="preserve">Skonto innert </t>
  </si>
  <si>
    <t>Total Honorare/Nebenkosten netto, exkl. MWSt</t>
  </si>
  <si>
    <t>Leistungen sind durch die Mitarbeiter entsprechend der Funktion/Kategorie zu erbringen und mit tätigkeitsbezogenen Rapporten zu belegen. Die Rapporte haben neben Arbeitszeit und detailliertem Tagesleistungsbeschrieb den MA-Namen, Firmenzugehörigkeit sowie Kategorie auszuweisen (Vereinfachung der Dokumentation für alle Beteiligten). Letzteres soweit technisch einfach möglich.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</si>
</sst>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_(* #,##0.00_);_(* \(#,##0.00\);_(* &quot;-&quot;??_);_(@_)"/>
    <numFmt numFmtId="166" formatCode="_(* #,##0_);_(* \(#,##0\);_(* &quot;-&quot;??_);_(@_)"/>
    <numFmt numFmtId="167" formatCode="0\ %"/>
    <numFmt numFmtId="168" formatCode="0.0%"/>
  </numFmts>
  <fonts count="12" x14ac:knownFonts="1">
    <font>
      <sz val="10"/>
      <color theme="1"/>
      <name val="Arial"/>
      <family val="2"/>
    </font>
    <font>
      <sz val="10"/>
      <color theme="1"/>
      <name val="Arial"/>
      <family val="2"/>
    </font>
    <font>
      <sz val="10"/>
      <name val="Arial"/>
      <family val="2"/>
    </font>
    <font>
      <sz val="9"/>
      <name val="Arial"/>
      <family val="2"/>
    </font>
    <font>
      <sz val="8"/>
      <name val="Arial"/>
      <family val="2"/>
    </font>
    <font>
      <b/>
      <sz val="8"/>
      <name val="Arial"/>
      <family val="2"/>
    </font>
    <font>
      <b/>
      <sz val="9"/>
      <name val="Arial"/>
      <family val="2"/>
    </font>
    <font>
      <b/>
      <sz val="10"/>
      <name val="Arial"/>
      <family val="2"/>
    </font>
    <font>
      <vertAlign val="superscript"/>
      <sz val="8"/>
      <name val="Arial"/>
      <family val="2"/>
    </font>
    <font>
      <b/>
      <vertAlign val="superscript"/>
      <sz val="8"/>
      <name val="Arial"/>
      <family val="2"/>
    </font>
    <font>
      <sz val="6"/>
      <name val="Arial"/>
      <family val="2"/>
    </font>
    <font>
      <b/>
      <sz val="6"/>
      <name val="Arial"/>
      <family val="2"/>
    </font>
  </fonts>
  <fills count="6">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rgb="FFB5E6A2"/>
        <bgColor indexed="64"/>
      </patternFill>
    </fill>
  </fills>
  <borders count="69">
    <border>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right/>
      <top style="medium">
        <color indexed="64"/>
      </top>
      <bottom style="thick">
        <color theme="0"/>
      </bottom>
      <diagonal/>
    </border>
    <border>
      <left/>
      <right/>
      <top style="hair">
        <color indexed="64"/>
      </top>
      <bottom style="double">
        <color indexed="64"/>
      </bottom>
      <diagonal/>
    </border>
  </borders>
  <cellStyleXfs count="4">
    <xf numFmtId="0" fontId="0" fillId="0" borderId="0"/>
    <xf numFmtId="9" fontId="1" fillId="0" borderId="0" applyFont="0" applyFill="0" applyBorder="0" applyAlignment="0" applyProtection="0"/>
    <xf numFmtId="0" fontId="2" fillId="0" borderId="0"/>
    <xf numFmtId="165" fontId="2" fillId="0" borderId="0" applyFont="0" applyFill="0" applyBorder="0" applyAlignment="0" applyProtection="0"/>
  </cellStyleXfs>
  <cellXfs count="218">
    <xf numFmtId="0" fontId="0" fillId="0" borderId="0" xfId="0"/>
    <xf numFmtId="0" fontId="3" fillId="0" borderId="0" xfId="2" applyFont="1" applyAlignment="1">
      <alignment vertical="center"/>
    </xf>
    <xf numFmtId="0" fontId="4" fillId="0" borderId="0" xfId="2" applyFont="1" applyAlignment="1">
      <alignment vertical="top"/>
    </xf>
    <xf numFmtId="0" fontId="4" fillId="0" borderId="0" xfId="2" applyFont="1" applyAlignment="1">
      <alignment vertical="center"/>
    </xf>
    <xf numFmtId="0" fontId="4" fillId="0" borderId="0" xfId="2" applyFont="1" applyAlignment="1">
      <alignment horizontal="center" vertical="center"/>
    </xf>
    <xf numFmtId="0" fontId="2" fillId="0" borderId="0" xfId="2" applyAlignment="1">
      <alignment vertical="center"/>
    </xf>
    <xf numFmtId="0" fontId="4" fillId="0" borderId="4" xfId="2" applyFont="1" applyBorder="1" applyAlignment="1">
      <alignment vertical="center"/>
    </xf>
    <xf numFmtId="0" fontId="4" fillId="0" borderId="5" xfId="2" applyFont="1" applyBorder="1" applyAlignment="1">
      <alignment vertical="center"/>
    </xf>
    <xf numFmtId="0" fontId="4" fillId="0" borderId="9" xfId="2" applyFont="1" applyBorder="1" applyAlignment="1">
      <alignment vertical="center"/>
    </xf>
    <xf numFmtId="0" fontId="4" fillId="0" borderId="10" xfId="2" applyFont="1" applyBorder="1" applyAlignment="1">
      <alignment vertical="center"/>
    </xf>
    <xf numFmtId="0" fontId="5" fillId="0" borderId="12" xfId="2" applyFont="1" applyBorder="1" applyAlignment="1">
      <alignment vertical="center"/>
    </xf>
    <xf numFmtId="0" fontId="5" fillId="0" borderId="14" xfId="2" applyFont="1" applyBorder="1" applyAlignment="1">
      <alignment vertical="center"/>
    </xf>
    <xf numFmtId="0" fontId="4" fillId="0" borderId="0" xfId="2" applyFont="1" applyAlignment="1">
      <alignment vertical="center" wrapText="1"/>
    </xf>
    <xf numFmtId="0" fontId="6" fillId="0" borderId="0" xfId="2" applyFont="1" applyAlignment="1">
      <alignment vertical="center"/>
    </xf>
    <xf numFmtId="0" fontId="3" fillId="0" borderId="0" xfId="2" applyFont="1" applyAlignment="1">
      <alignment horizontal="center" vertical="center"/>
    </xf>
    <xf numFmtId="0" fontId="2" fillId="0" borderId="0" xfId="2" applyAlignment="1">
      <alignment horizontal="center" vertical="center"/>
    </xf>
    <xf numFmtId="4" fontId="3" fillId="0" borderId="0" xfId="2" applyNumberFormat="1" applyFont="1" applyAlignment="1">
      <alignment horizontal="center" vertical="center"/>
    </xf>
    <xf numFmtId="0" fontId="3" fillId="0" borderId="0" xfId="2" applyFont="1" applyAlignment="1">
      <alignment horizontal="left" vertical="center"/>
    </xf>
    <xf numFmtId="4" fontId="3" fillId="0" borderId="1" xfId="2" applyNumberFormat="1" applyFont="1" applyBorder="1" applyAlignment="1">
      <alignment horizontal="center" vertical="center"/>
    </xf>
    <xf numFmtId="0" fontId="3" fillId="0" borderId="1" xfId="2" applyFont="1" applyBorder="1" applyAlignment="1">
      <alignment horizontal="center" vertical="center"/>
    </xf>
    <xf numFmtId="0" fontId="3" fillId="0" borderId="18" xfId="2" applyFont="1" applyBorder="1" applyAlignment="1">
      <alignment vertical="center"/>
    </xf>
    <xf numFmtId="4" fontId="3" fillId="0" borderId="19" xfId="2" applyNumberFormat="1" applyFont="1" applyBorder="1" applyAlignment="1">
      <alignment horizontal="center" vertical="center"/>
    </xf>
    <xf numFmtId="0" fontId="3" fillId="0" borderId="19" xfId="2" applyFont="1" applyBorder="1" applyAlignment="1">
      <alignment horizontal="center" vertical="center"/>
    </xf>
    <xf numFmtId="0" fontId="3" fillId="0" borderId="20" xfId="2" applyFont="1" applyBorder="1" applyAlignment="1">
      <alignment vertical="center"/>
    </xf>
    <xf numFmtId="4" fontId="3" fillId="2" borderId="19" xfId="2" applyNumberFormat="1" applyFont="1" applyFill="1" applyBorder="1" applyAlignment="1" applyProtection="1">
      <alignment horizontal="center" vertical="center"/>
      <protection locked="0"/>
    </xf>
    <xf numFmtId="4" fontId="3" fillId="3" borderId="19" xfId="2" applyNumberFormat="1" applyFont="1" applyFill="1" applyBorder="1" applyAlignment="1">
      <alignment horizontal="center" vertical="center"/>
    </xf>
    <xf numFmtId="0" fontId="3" fillId="0" borderId="19" xfId="2" quotePrefix="1" applyFont="1" applyBorder="1" applyAlignment="1">
      <alignment horizontal="center" vertical="center"/>
    </xf>
    <xf numFmtId="0" fontId="3" fillId="3" borderId="0" xfId="2" applyFont="1" applyFill="1" applyAlignment="1">
      <alignment vertical="center"/>
    </xf>
    <xf numFmtId="0" fontId="3" fillId="2" borderId="0" xfId="2" applyFont="1" applyFill="1" applyAlignment="1">
      <alignment vertical="center"/>
    </xf>
    <xf numFmtId="4" fontId="3" fillId="2" borderId="6" xfId="2" applyNumberFormat="1" applyFont="1" applyFill="1" applyBorder="1" applyAlignment="1" applyProtection="1">
      <alignment horizontal="center" vertical="center"/>
      <protection locked="0"/>
    </xf>
    <xf numFmtId="0" fontId="3" fillId="0" borderId="6" xfId="2" applyFont="1" applyBorder="1" applyAlignment="1">
      <alignment horizontal="center" vertical="center"/>
    </xf>
    <xf numFmtId="0" fontId="3" fillId="0" borderId="21" xfId="2" applyFont="1" applyBorder="1" applyAlignment="1">
      <alignment vertical="center"/>
    </xf>
    <xf numFmtId="0" fontId="6" fillId="0" borderId="22" xfId="2" applyFont="1" applyBorder="1" applyAlignment="1">
      <alignment horizontal="center" vertical="center"/>
    </xf>
    <xf numFmtId="49" fontId="6" fillId="0" borderId="0" xfId="2" applyNumberFormat="1" applyFont="1" applyAlignment="1">
      <alignment horizontal="left" vertical="center"/>
    </xf>
    <xf numFmtId="164" fontId="6" fillId="0" borderId="0" xfId="2" applyNumberFormat="1" applyFont="1" applyAlignment="1">
      <alignment vertical="center"/>
    </xf>
    <xf numFmtId="0" fontId="2" fillId="0" borderId="0" xfId="2" applyAlignment="1">
      <alignment horizontal="left" vertical="center"/>
    </xf>
    <xf numFmtId="4" fontId="5" fillId="4" borderId="25" xfId="2" applyNumberFormat="1" applyFont="1" applyFill="1" applyBorder="1" applyAlignment="1">
      <alignment vertical="center"/>
    </xf>
    <xf numFmtId="4" fontId="4" fillId="0" borderId="27" xfId="2" applyNumberFormat="1" applyFont="1" applyBorder="1" applyAlignment="1">
      <alignment vertical="center"/>
    </xf>
    <xf numFmtId="4" fontId="4" fillId="2" borderId="3" xfId="2" applyNumberFormat="1" applyFont="1" applyFill="1" applyBorder="1" applyAlignment="1" applyProtection="1">
      <alignment vertical="center"/>
      <protection locked="0"/>
    </xf>
    <xf numFmtId="0" fontId="4" fillId="0" borderId="5" xfId="2" applyFont="1" applyBorder="1" applyAlignment="1">
      <alignment horizontal="center" vertical="center"/>
    </xf>
    <xf numFmtId="3" fontId="4" fillId="0" borderId="28" xfId="2" applyNumberFormat="1" applyFont="1" applyBorder="1" applyAlignment="1">
      <alignment horizontal="center" vertical="center"/>
    </xf>
    <xf numFmtId="0" fontId="4" fillId="0" borderId="18" xfId="2" applyFont="1" applyBorder="1" applyAlignment="1">
      <alignment vertical="center"/>
    </xf>
    <xf numFmtId="4" fontId="4" fillId="0" borderId="29" xfId="2" applyNumberFormat="1" applyFont="1" applyBorder="1" applyAlignment="1">
      <alignment vertical="center"/>
    </xf>
    <xf numFmtId="4" fontId="4" fillId="2" borderId="30" xfId="2" applyNumberFormat="1" applyFont="1" applyFill="1" applyBorder="1" applyAlignment="1" applyProtection="1">
      <alignment vertical="center"/>
      <protection locked="0"/>
    </xf>
    <xf numFmtId="0" fontId="4" fillId="0" borderId="31" xfId="2" applyFont="1" applyBorder="1" applyAlignment="1">
      <alignment horizontal="center" vertical="center"/>
    </xf>
    <xf numFmtId="0" fontId="4" fillId="0" borderId="20" xfId="2" applyFont="1" applyBorder="1" applyAlignment="1">
      <alignment vertical="center"/>
    </xf>
    <xf numFmtId="4" fontId="4" fillId="0" borderId="28" xfId="2" applyNumberFormat="1" applyFont="1" applyBorder="1" applyAlignment="1">
      <alignment vertical="center"/>
    </xf>
    <xf numFmtId="4" fontId="4" fillId="0" borderId="30" xfId="2" applyNumberFormat="1" applyFont="1" applyBorder="1" applyAlignment="1">
      <alignment vertical="center"/>
    </xf>
    <xf numFmtId="0" fontId="4" fillId="0" borderId="33" xfId="2" applyFont="1" applyBorder="1" applyAlignment="1">
      <alignment horizontal="center" vertical="center"/>
    </xf>
    <xf numFmtId="3" fontId="4" fillId="0" borderId="33" xfId="2" applyNumberFormat="1" applyFont="1" applyBorder="1" applyAlignment="1">
      <alignment horizontal="center" vertical="center"/>
    </xf>
    <xf numFmtId="4" fontId="4" fillId="0" borderId="34" xfId="2" applyNumberFormat="1" applyFont="1" applyBorder="1" applyAlignment="1">
      <alignment vertical="center"/>
    </xf>
    <xf numFmtId="0" fontId="4" fillId="0" borderId="20" xfId="2" applyFont="1" applyBorder="1" applyAlignment="1">
      <alignment horizontal="center" vertical="center"/>
    </xf>
    <xf numFmtId="4" fontId="4" fillId="0" borderId="35" xfId="2" applyNumberFormat="1" applyFont="1" applyBorder="1" applyAlignment="1">
      <alignment vertical="center"/>
    </xf>
    <xf numFmtId="4" fontId="4" fillId="2" borderId="36" xfId="2" applyNumberFormat="1" applyFont="1" applyFill="1" applyBorder="1" applyAlignment="1" applyProtection="1">
      <alignment vertical="center"/>
      <protection locked="0"/>
    </xf>
    <xf numFmtId="0" fontId="4" fillId="0" borderId="37" xfId="2" applyFont="1" applyBorder="1" applyAlignment="1">
      <alignment horizontal="center" vertical="center"/>
    </xf>
    <xf numFmtId="3" fontId="4" fillId="0" borderId="38" xfId="2" applyNumberFormat="1" applyFont="1" applyBorder="1" applyAlignment="1">
      <alignment horizontal="center" vertical="center"/>
    </xf>
    <xf numFmtId="0" fontId="4" fillId="0" borderId="21" xfId="2" applyFont="1" applyBorder="1" applyAlignment="1">
      <alignment vertical="center"/>
    </xf>
    <xf numFmtId="0" fontId="5" fillId="0" borderId="25" xfId="2" applyFont="1" applyBorder="1" applyAlignment="1">
      <alignment horizontal="center" vertical="center" wrapText="1"/>
    </xf>
    <xf numFmtId="16" fontId="5" fillId="0" borderId="39" xfId="2" quotePrefix="1" applyNumberFormat="1" applyFont="1" applyBorder="1" applyAlignment="1">
      <alignment horizontal="center" vertical="center" wrapText="1"/>
    </xf>
    <xf numFmtId="0" fontId="5" fillId="0" borderId="40" xfId="2" applyFont="1" applyBorder="1" applyAlignment="1">
      <alignment horizontal="center" vertical="center"/>
    </xf>
    <xf numFmtId="0" fontId="4" fillId="0" borderId="0" xfId="2" applyFont="1" applyAlignment="1">
      <alignment horizontal="left" vertical="center"/>
    </xf>
    <xf numFmtId="0" fontId="5" fillId="0" borderId="0" xfId="2" applyFont="1" applyAlignment="1">
      <alignment vertical="center"/>
    </xf>
    <xf numFmtId="4" fontId="5" fillId="4" borderId="27" xfId="2" applyNumberFormat="1" applyFont="1" applyFill="1" applyBorder="1" applyAlignment="1">
      <alignment horizontal="right" vertical="center"/>
    </xf>
    <xf numFmtId="4" fontId="5" fillId="0" borderId="41" xfId="2" applyNumberFormat="1" applyFont="1" applyBorder="1" applyAlignment="1">
      <alignment horizontal="center" vertical="center"/>
    </xf>
    <xf numFmtId="3" fontId="5" fillId="0" borderId="42" xfId="2" applyNumberFormat="1" applyFont="1" applyBorder="1" applyAlignment="1">
      <alignment horizontal="right" vertical="center"/>
    </xf>
    <xf numFmtId="3" fontId="5" fillId="0" borderId="43" xfId="2" applyNumberFormat="1" applyFont="1" applyBorder="1" applyAlignment="1">
      <alignment horizontal="center" vertical="center"/>
    </xf>
    <xf numFmtId="3" fontId="5" fillId="0" borderId="44" xfId="2" applyNumberFormat="1" applyFont="1" applyBorder="1" applyAlignment="1">
      <alignment horizontal="center" vertical="center"/>
    </xf>
    <xf numFmtId="3" fontId="5" fillId="0" borderId="45" xfId="2" applyNumberFormat="1" applyFont="1" applyBorder="1" applyAlignment="1">
      <alignment horizontal="center" vertical="center"/>
    </xf>
    <xf numFmtId="4" fontId="4" fillId="0" borderId="11" xfId="2" applyNumberFormat="1" applyFont="1" applyBorder="1" applyAlignment="1">
      <alignment horizontal="right" vertical="center"/>
    </xf>
    <xf numFmtId="3" fontId="4" fillId="0" borderId="46" xfId="2" applyNumberFormat="1" applyFont="1" applyBorder="1" applyAlignment="1">
      <alignment horizontal="center" vertical="center"/>
    </xf>
    <xf numFmtId="3" fontId="4" fillId="0" borderId="47" xfId="2" applyNumberFormat="1" applyFont="1" applyBorder="1" applyAlignment="1">
      <alignment horizontal="center" vertical="center"/>
    </xf>
    <xf numFmtId="3" fontId="4" fillId="0" borderId="14" xfId="2" applyNumberFormat="1" applyFont="1" applyBorder="1" applyAlignment="1">
      <alignment horizontal="center" vertical="center"/>
    </xf>
    <xf numFmtId="4" fontId="4" fillId="0" borderId="48" xfId="2" applyNumberFormat="1" applyFont="1" applyBorder="1" applyAlignment="1">
      <alignment horizontal="right" vertical="center"/>
    </xf>
    <xf numFmtId="0" fontId="4" fillId="0" borderId="14" xfId="2" applyFont="1" applyBorder="1" applyAlignment="1">
      <alignment horizontal="center" vertical="center"/>
    </xf>
    <xf numFmtId="4" fontId="4" fillId="0" borderId="2" xfId="2" applyNumberFormat="1" applyFont="1" applyBorder="1" applyAlignment="1">
      <alignment vertical="center"/>
    </xf>
    <xf numFmtId="4" fontId="4" fillId="0" borderId="6" xfId="2" applyNumberFormat="1" applyFont="1" applyBorder="1" applyAlignment="1">
      <alignment horizontal="right" vertical="center"/>
    </xf>
    <xf numFmtId="3" fontId="4" fillId="0" borderId="49" xfId="2" applyNumberFormat="1" applyFont="1" applyBorder="1" applyAlignment="1">
      <alignment horizontal="center" vertical="center"/>
    </xf>
    <xf numFmtId="3" fontId="4" fillId="0" borderId="50" xfId="2" applyNumberFormat="1" applyFont="1" applyBorder="1" applyAlignment="1">
      <alignment horizontal="center" vertical="center"/>
    </xf>
    <xf numFmtId="3" fontId="4" fillId="0" borderId="21" xfId="2" applyNumberFormat="1" applyFont="1" applyBorder="1" applyAlignment="1">
      <alignment horizontal="center" vertical="center"/>
    </xf>
    <xf numFmtId="4" fontId="4" fillId="0" borderId="49" xfId="2" applyNumberFormat="1" applyFont="1" applyBorder="1" applyAlignment="1">
      <alignment horizontal="right" vertical="center"/>
    </xf>
    <xf numFmtId="0" fontId="4" fillId="0" borderId="21" xfId="2" applyFont="1" applyBorder="1" applyAlignment="1">
      <alignment horizontal="center" vertical="center"/>
    </xf>
    <xf numFmtId="4" fontId="4" fillId="0" borderId="7" xfId="2" applyNumberFormat="1" applyFont="1" applyBorder="1" applyAlignment="1">
      <alignment vertical="center"/>
    </xf>
    <xf numFmtId="4" fontId="4" fillId="0" borderId="0" xfId="2" applyNumberFormat="1" applyFont="1" applyAlignment="1">
      <alignment horizontal="right" vertical="center"/>
    </xf>
    <xf numFmtId="3" fontId="4" fillId="0" borderId="0" xfId="2" applyNumberFormat="1" applyFont="1" applyAlignment="1">
      <alignment horizontal="center" vertical="center"/>
    </xf>
    <xf numFmtId="4" fontId="4" fillId="0" borderId="0" xfId="2" applyNumberFormat="1" applyFont="1" applyAlignment="1">
      <alignment vertical="center"/>
    </xf>
    <xf numFmtId="4" fontId="5" fillId="4" borderId="1" xfId="2" applyNumberFormat="1" applyFont="1" applyFill="1" applyBorder="1" applyAlignment="1">
      <alignment horizontal="right" vertical="center"/>
    </xf>
    <xf numFmtId="4" fontId="5" fillId="0" borderId="51" xfId="2" applyNumberFormat="1" applyFont="1" applyBorder="1" applyAlignment="1">
      <alignment horizontal="center" vertical="center"/>
    </xf>
    <xf numFmtId="4" fontId="5" fillId="0" borderId="5" xfId="2" applyNumberFormat="1" applyFont="1" applyBorder="1" applyAlignment="1">
      <alignment horizontal="center" vertical="center"/>
    </xf>
    <xf numFmtId="3" fontId="5" fillId="0" borderId="15" xfId="2" applyNumberFormat="1" applyFont="1" applyBorder="1" applyAlignment="1">
      <alignment horizontal="right" vertical="center"/>
    </xf>
    <xf numFmtId="3" fontId="5" fillId="0" borderId="52" xfId="2" applyNumberFormat="1" applyFont="1" applyBorder="1" applyAlignment="1">
      <alignment horizontal="center" vertical="center"/>
    </xf>
    <xf numFmtId="4" fontId="4" fillId="0" borderId="53" xfId="2" applyNumberFormat="1" applyFont="1" applyBorder="1" applyAlignment="1">
      <alignment horizontal="right" vertical="center"/>
    </xf>
    <xf numFmtId="3" fontId="4" fillId="0" borderId="54" xfId="2" applyNumberFormat="1" applyFont="1" applyBorder="1" applyAlignment="1">
      <alignment horizontal="center" vertical="center"/>
    </xf>
    <xf numFmtId="4" fontId="4" fillId="0" borderId="34" xfId="2" applyNumberFormat="1" applyFont="1" applyBorder="1" applyAlignment="1">
      <alignment horizontal="right" vertical="center"/>
    </xf>
    <xf numFmtId="4" fontId="4" fillId="0" borderId="19" xfId="2" applyNumberFormat="1" applyFont="1" applyBorder="1" applyAlignment="1">
      <alignment horizontal="right" vertical="center"/>
    </xf>
    <xf numFmtId="3" fontId="4" fillId="0" borderId="34" xfId="2" applyNumberFormat="1" applyFont="1" applyBorder="1" applyAlignment="1">
      <alignment horizontal="center" vertical="center"/>
    </xf>
    <xf numFmtId="3" fontId="4" fillId="0" borderId="55" xfId="2" applyNumberFormat="1" applyFont="1" applyBorder="1" applyAlignment="1">
      <alignment horizontal="center" vertical="center"/>
    </xf>
    <xf numFmtId="3" fontId="4" fillId="0" borderId="20" xfId="2" applyNumberFormat="1" applyFont="1" applyBorder="1" applyAlignment="1">
      <alignment horizontal="center" vertical="center"/>
    </xf>
    <xf numFmtId="4" fontId="4" fillId="0" borderId="32" xfId="2" applyNumberFormat="1" applyFont="1" applyBorder="1" applyAlignment="1">
      <alignment vertical="center"/>
    </xf>
    <xf numFmtId="4" fontId="4" fillId="0" borderId="56" xfId="2" applyNumberFormat="1" applyFont="1" applyBorder="1" applyAlignment="1">
      <alignment horizontal="right" vertical="center"/>
    </xf>
    <xf numFmtId="3" fontId="4" fillId="0" borderId="48" xfId="2" applyNumberFormat="1" applyFont="1" applyBorder="1" applyAlignment="1">
      <alignment horizontal="center" vertical="center"/>
    </xf>
    <xf numFmtId="3" fontId="4" fillId="0" borderId="57" xfId="2" applyNumberFormat="1" applyFont="1" applyBorder="1" applyAlignment="1">
      <alignment horizontal="center" vertical="center"/>
    </xf>
    <xf numFmtId="3" fontId="4" fillId="0" borderId="58" xfId="2" applyNumberFormat="1" applyFont="1" applyBorder="1" applyAlignment="1">
      <alignment horizontal="center" vertical="center"/>
    </xf>
    <xf numFmtId="0" fontId="4" fillId="0" borderId="54" xfId="2" applyFont="1" applyBorder="1" applyAlignment="1">
      <alignment horizontal="center" vertical="center"/>
    </xf>
    <xf numFmtId="0" fontId="5" fillId="0" borderId="54" xfId="2" applyFont="1" applyBorder="1" applyAlignment="1">
      <alignment vertical="center"/>
    </xf>
    <xf numFmtId="3" fontId="4" fillId="0" borderId="59" xfId="2" applyNumberFormat="1" applyFont="1" applyBorder="1" applyAlignment="1">
      <alignment horizontal="center" vertical="center"/>
    </xf>
    <xf numFmtId="3" fontId="4" fillId="0" borderId="60" xfId="2" applyNumberFormat="1" applyFont="1" applyBorder="1" applyAlignment="1">
      <alignment horizontal="center" vertical="center"/>
    </xf>
    <xf numFmtId="4" fontId="4" fillId="0" borderId="0" xfId="2" applyNumberFormat="1" applyFont="1" applyAlignment="1">
      <alignment horizontal="left" vertical="center"/>
    </xf>
    <xf numFmtId="0" fontId="4" fillId="0" borderId="54" xfId="2" applyFont="1" applyBorder="1" applyAlignment="1">
      <alignment vertical="center"/>
    </xf>
    <xf numFmtId="0" fontId="4" fillId="2" borderId="20" xfId="2" applyFont="1" applyFill="1" applyBorder="1" applyAlignment="1" applyProtection="1">
      <alignment horizontal="center" vertical="center"/>
      <protection locked="0"/>
    </xf>
    <xf numFmtId="4" fontId="4" fillId="2" borderId="32" xfId="2" applyNumberFormat="1" applyFont="1" applyFill="1" applyBorder="1" applyAlignment="1" applyProtection="1">
      <alignment horizontal="left" vertical="center"/>
      <protection locked="0"/>
    </xf>
    <xf numFmtId="0" fontId="4" fillId="0" borderId="20" xfId="2" applyFont="1" applyBorder="1" applyAlignment="1">
      <alignment horizontal="left" vertical="center"/>
    </xf>
    <xf numFmtId="3" fontId="4" fillId="0" borderId="61" xfId="2" applyNumberFormat="1" applyFont="1" applyBorder="1" applyAlignment="1">
      <alignment horizontal="center" vertical="center"/>
    </xf>
    <xf numFmtId="4" fontId="4" fillId="0" borderId="6" xfId="2" applyNumberFormat="1" applyFont="1" applyBorder="1" applyAlignment="1">
      <alignment horizontal="center" vertical="center"/>
    </xf>
    <xf numFmtId="3" fontId="4" fillId="0" borderId="6" xfId="2" applyNumberFormat="1" applyFont="1" applyBorder="1" applyAlignment="1">
      <alignment horizontal="center" vertical="center"/>
    </xf>
    <xf numFmtId="3" fontId="4" fillId="0" borderId="7" xfId="2" applyNumberFormat="1" applyFont="1" applyBorder="1" applyAlignment="1">
      <alignment horizontal="center" vertical="center"/>
    </xf>
    <xf numFmtId="3" fontId="4" fillId="0" borderId="17" xfId="2" applyNumberFormat="1" applyFont="1" applyBorder="1" applyAlignment="1">
      <alignment horizontal="center" vertical="center"/>
    </xf>
    <xf numFmtId="0" fontId="5" fillId="0" borderId="46" xfId="2" applyFont="1" applyBorder="1" applyAlignment="1">
      <alignment horizontal="center" vertical="top" wrapText="1"/>
    </xf>
    <xf numFmtId="0" fontId="5" fillId="0" borderId="47" xfId="2" applyFont="1" applyBorder="1" applyAlignment="1">
      <alignment horizontal="center" vertical="top" wrapText="1"/>
    </xf>
    <xf numFmtId="0" fontId="4" fillId="0" borderId="0" xfId="2" applyFont="1"/>
    <xf numFmtId="166" fontId="4" fillId="0" borderId="0" xfId="3" applyNumberFormat="1" applyFont="1" applyFill="1" applyAlignment="1" applyProtection="1">
      <alignment horizontal="center" vertical="center"/>
    </xf>
    <xf numFmtId="0" fontId="6" fillId="0" borderId="0" xfId="2" applyFont="1" applyAlignment="1">
      <alignment horizontal="center" vertical="center"/>
    </xf>
    <xf numFmtId="0" fontId="3" fillId="0" borderId="64" xfId="2" applyFont="1" applyBorder="1" applyAlignment="1">
      <alignment vertical="center"/>
    </xf>
    <xf numFmtId="0" fontId="3" fillId="0" borderId="64" xfId="2" applyFont="1" applyBorder="1" applyProtection="1">
      <protection locked="0"/>
    </xf>
    <xf numFmtId="0" fontId="10" fillId="0" borderId="0" xfId="2" applyFont="1" applyAlignment="1">
      <alignment vertical="center"/>
    </xf>
    <xf numFmtId="4" fontId="6" fillId="0" borderId="0" xfId="2" applyNumberFormat="1" applyFont="1" applyAlignment="1">
      <alignment vertical="center"/>
    </xf>
    <xf numFmtId="4" fontId="3" fillId="0" borderId="66" xfId="2" applyNumberFormat="1" applyFont="1" applyBorder="1" applyAlignment="1">
      <alignment vertical="center"/>
    </xf>
    <xf numFmtId="0" fontId="3" fillId="0" borderId="66" xfId="2" applyFont="1" applyBorder="1" applyAlignment="1">
      <alignment vertical="center"/>
    </xf>
    <xf numFmtId="4" fontId="3" fillId="0" borderId="0" xfId="2" applyNumberFormat="1" applyFont="1" applyAlignment="1">
      <alignment vertical="center"/>
    </xf>
    <xf numFmtId="167" fontId="3" fillId="2" borderId="66" xfId="2" applyNumberFormat="1" applyFont="1" applyFill="1" applyBorder="1" applyAlignment="1" applyProtection="1">
      <alignment vertical="center"/>
      <protection locked="0"/>
    </xf>
    <xf numFmtId="4" fontId="3" fillId="4" borderId="66" xfId="2" applyNumberFormat="1" applyFont="1" applyFill="1" applyBorder="1" applyAlignment="1">
      <alignment vertical="center"/>
    </xf>
    <xf numFmtId="4" fontId="3" fillId="4" borderId="0" xfId="2" applyNumberFormat="1" applyFont="1" applyFill="1" applyAlignment="1">
      <alignment vertical="center"/>
    </xf>
    <xf numFmtId="0" fontId="10" fillId="0" borderId="16" xfId="2" applyFont="1" applyBorder="1" applyAlignment="1">
      <alignment vertical="center"/>
    </xf>
    <xf numFmtId="4" fontId="3" fillId="4" borderId="67" xfId="2" applyNumberFormat="1" applyFont="1" applyFill="1" applyBorder="1" applyAlignment="1">
      <alignment vertical="center"/>
    </xf>
    <xf numFmtId="0" fontId="6" fillId="0" borderId="12" xfId="2" applyFont="1" applyBorder="1" applyAlignment="1">
      <alignment vertical="center"/>
    </xf>
    <xf numFmtId="0" fontId="6" fillId="0" borderId="12" xfId="2" applyFont="1" applyBorder="1" applyAlignment="1">
      <alignment horizontal="center" vertical="center"/>
    </xf>
    <xf numFmtId="0" fontId="11" fillId="0" borderId="0" xfId="2" applyFont="1" applyAlignment="1">
      <alignment vertical="center"/>
    </xf>
    <xf numFmtId="0" fontId="3" fillId="5" borderId="0" xfId="2" applyFont="1" applyFill="1" applyAlignment="1">
      <alignment horizontal="center" vertical="center"/>
    </xf>
    <xf numFmtId="9" fontId="3" fillId="0" borderId="0" xfId="1" applyFont="1" applyAlignment="1">
      <alignment vertical="center"/>
    </xf>
    <xf numFmtId="9" fontId="3" fillId="0" borderId="66" xfId="1" applyFont="1" applyBorder="1" applyAlignment="1">
      <alignment vertical="center"/>
    </xf>
    <xf numFmtId="168" fontId="3" fillId="0" borderId="66" xfId="1" applyNumberFormat="1" applyFont="1" applyBorder="1" applyAlignment="1">
      <alignment vertical="center"/>
    </xf>
    <xf numFmtId="0" fontId="3" fillId="0" borderId="68" xfId="2" applyFont="1" applyBorder="1" applyAlignment="1">
      <alignment vertical="center"/>
    </xf>
    <xf numFmtId="4" fontId="3" fillId="0" borderId="68" xfId="2" applyNumberFormat="1" applyFont="1" applyBorder="1" applyAlignment="1">
      <alignment vertical="center"/>
    </xf>
    <xf numFmtId="0" fontId="4" fillId="0" borderId="3" xfId="2" applyFont="1" applyBorder="1" applyAlignment="1">
      <alignment vertical="center"/>
    </xf>
    <xf numFmtId="0" fontId="2" fillId="0" borderId="2" xfId="2" applyBorder="1" applyAlignment="1">
      <alignment vertical="center"/>
    </xf>
    <xf numFmtId="0" fontId="2" fillId="0" borderId="4" xfId="2" applyBorder="1" applyAlignment="1">
      <alignment vertical="center"/>
    </xf>
    <xf numFmtId="0" fontId="4" fillId="0" borderId="8" xfId="2" applyFont="1" applyBorder="1" applyAlignment="1">
      <alignment horizontal="center" vertical="center"/>
    </xf>
    <xf numFmtId="0" fontId="2" fillId="0" borderId="7" xfId="2" applyBorder="1" applyAlignment="1">
      <alignment horizontal="center" vertical="center"/>
    </xf>
    <xf numFmtId="0" fontId="2" fillId="0" borderId="6" xfId="2" applyBorder="1" applyAlignment="1">
      <alignment horizontal="center" vertical="center"/>
    </xf>
    <xf numFmtId="0" fontId="4" fillId="0" borderId="0" xfId="2" applyFont="1" applyAlignment="1">
      <alignment horizontal="justify" vertical="top" wrapText="1"/>
    </xf>
    <xf numFmtId="0" fontId="2" fillId="0" borderId="0" xfId="2" applyAlignment="1">
      <alignment horizontal="justify" vertical="top" wrapText="1"/>
    </xf>
    <xf numFmtId="0" fontId="4" fillId="0" borderId="3" xfId="2" applyFont="1" applyBorder="1" applyAlignment="1">
      <alignment horizontal="center" vertical="center"/>
    </xf>
    <xf numFmtId="0" fontId="2" fillId="0" borderId="2" xfId="2" applyBorder="1" applyAlignment="1">
      <alignment horizontal="center" vertical="center"/>
    </xf>
    <xf numFmtId="0" fontId="2" fillId="0" borderId="1" xfId="2" applyBorder="1" applyAlignment="1">
      <alignment horizontal="center" vertical="center"/>
    </xf>
    <xf numFmtId="0" fontId="4" fillId="0" borderId="0" xfId="2" applyFont="1" applyAlignment="1">
      <alignment vertical="top"/>
    </xf>
    <xf numFmtId="0" fontId="2" fillId="0" borderId="0" xfId="2" applyAlignment="1">
      <alignment vertical="top"/>
    </xf>
    <xf numFmtId="0" fontId="7" fillId="0" borderId="0" xfId="2" applyFont="1" applyAlignment="1">
      <alignment horizontal="left" vertical="center"/>
    </xf>
    <xf numFmtId="0" fontId="6" fillId="0" borderId="24" xfId="2" applyFont="1" applyBorder="1" applyAlignment="1">
      <alignment horizontal="center" vertical="center"/>
    </xf>
    <xf numFmtId="0" fontId="2" fillId="0" borderId="23" xfId="2" applyBorder="1" applyAlignment="1">
      <alignment horizontal="center" vertical="center"/>
    </xf>
    <xf numFmtId="0" fontId="6" fillId="2" borderId="0" xfId="2" applyFont="1" applyFill="1" applyAlignment="1" applyProtection="1">
      <alignment horizontal="left" vertical="center"/>
      <protection locked="0"/>
    </xf>
    <xf numFmtId="0" fontId="5" fillId="0" borderId="12" xfId="2" applyFont="1" applyBorder="1" applyAlignment="1">
      <alignment vertical="center"/>
    </xf>
    <xf numFmtId="0" fontId="2" fillId="0" borderId="12" xfId="2" applyBorder="1" applyAlignment="1">
      <alignment vertical="center"/>
    </xf>
    <xf numFmtId="0" fontId="4" fillId="0" borderId="0" xfId="2" applyFont="1" applyAlignment="1">
      <alignment vertical="center"/>
    </xf>
    <xf numFmtId="0" fontId="2" fillId="0" borderId="0" xfId="2" applyAlignment="1">
      <alignment vertical="center"/>
    </xf>
    <xf numFmtId="0" fontId="6" fillId="0" borderId="0" xfId="2" applyFont="1" applyAlignment="1">
      <alignment vertical="center"/>
    </xf>
    <xf numFmtId="0" fontId="3" fillId="0" borderId="0" xfId="2" applyFont="1" applyAlignment="1">
      <alignment vertical="center" wrapText="1"/>
    </xf>
    <xf numFmtId="16" fontId="5" fillId="0" borderId="13" xfId="2" quotePrefix="1" applyNumberFormat="1" applyFont="1" applyBorder="1" applyAlignment="1">
      <alignment horizontal="center" vertical="center"/>
    </xf>
    <xf numFmtId="0" fontId="2" fillId="0" borderId="12" xfId="2" applyBorder="1" applyAlignment="1">
      <alignment horizontal="center" vertical="center"/>
    </xf>
    <xf numFmtId="0" fontId="2" fillId="0" borderId="11" xfId="2" applyBorder="1" applyAlignment="1">
      <alignment horizontal="center" vertical="center"/>
    </xf>
    <xf numFmtId="0" fontId="5" fillId="0" borderId="17" xfId="2" applyFont="1" applyBorder="1" applyAlignment="1">
      <alignment horizontal="center" vertical="center"/>
    </xf>
    <xf numFmtId="0" fontId="2" fillId="0" borderId="16" xfId="2" applyBorder="1" applyAlignment="1">
      <alignment horizontal="center" vertical="center"/>
    </xf>
    <xf numFmtId="0" fontId="2" fillId="0" borderId="15" xfId="2" applyBorder="1" applyAlignment="1">
      <alignment horizontal="center" vertical="center"/>
    </xf>
    <xf numFmtId="0" fontId="4" fillId="0" borderId="8" xfId="2" applyFont="1" applyBorder="1" applyAlignment="1">
      <alignment vertical="center"/>
    </xf>
    <xf numFmtId="0" fontId="2" fillId="0" borderId="7" xfId="2" applyBorder="1" applyAlignment="1">
      <alignment vertical="center"/>
    </xf>
    <xf numFmtId="0" fontId="2" fillId="0" borderId="9" xfId="2" applyBorder="1" applyAlignment="1">
      <alignment vertical="center"/>
    </xf>
    <xf numFmtId="0" fontId="4" fillId="0" borderId="0" xfId="2" applyFont="1" applyAlignment="1">
      <alignment horizontal="left" vertical="center"/>
    </xf>
    <xf numFmtId="0" fontId="5" fillId="0" borderId="21" xfId="2" applyFont="1" applyBorder="1" applyAlignment="1">
      <alignment horizontal="left" vertical="center"/>
    </xf>
    <xf numFmtId="0" fontId="5" fillId="0" borderId="7" xfId="2" applyFont="1" applyBorder="1" applyAlignment="1">
      <alignment horizontal="left" vertical="center"/>
    </xf>
    <xf numFmtId="0" fontId="5" fillId="0" borderId="6" xfId="2" applyFont="1" applyBorder="1" applyAlignment="1">
      <alignment horizontal="left" vertical="center"/>
    </xf>
    <xf numFmtId="0" fontId="5" fillId="0" borderId="18" xfId="2" applyFont="1" applyBorder="1" applyAlignment="1">
      <alignment horizontal="left" vertical="center"/>
    </xf>
    <xf numFmtId="0" fontId="5" fillId="0" borderId="2" xfId="2" applyFont="1" applyBorder="1" applyAlignment="1">
      <alignment horizontal="left" vertical="center"/>
    </xf>
    <xf numFmtId="0" fontId="5" fillId="0" borderId="1" xfId="2" applyFont="1" applyBorder="1" applyAlignment="1">
      <alignment horizontal="left" vertical="center"/>
    </xf>
    <xf numFmtId="0" fontId="5" fillId="0" borderId="24" xfId="2" applyFont="1" applyBorder="1" applyAlignment="1">
      <alignment horizontal="left" vertical="center"/>
    </xf>
    <xf numFmtId="0" fontId="5" fillId="0" borderId="26" xfId="2" applyFont="1" applyBorder="1" applyAlignment="1">
      <alignment horizontal="left" vertical="center"/>
    </xf>
    <xf numFmtId="0" fontId="5" fillId="0" borderId="0" xfId="2" applyFont="1" applyAlignment="1">
      <alignment horizontal="left" vertical="center"/>
    </xf>
    <xf numFmtId="0" fontId="5" fillId="0" borderId="22" xfId="2" applyFont="1" applyBorder="1" applyAlignment="1">
      <alignment horizontal="left" vertical="center"/>
    </xf>
    <xf numFmtId="0" fontId="4" fillId="0" borderId="21" xfId="2" applyFont="1" applyBorder="1" applyAlignment="1">
      <alignment vertical="center"/>
    </xf>
    <xf numFmtId="0" fontId="4" fillId="0" borderId="7" xfId="2" applyFont="1" applyBorder="1" applyAlignment="1">
      <alignment vertical="center"/>
    </xf>
    <xf numFmtId="0" fontId="4" fillId="0" borderId="6" xfId="2" applyFont="1" applyBorder="1" applyAlignment="1">
      <alignment vertical="center"/>
    </xf>
    <xf numFmtId="0" fontId="4" fillId="0" borderId="20" xfId="2" applyFont="1" applyBorder="1" applyAlignment="1">
      <alignment vertical="center"/>
    </xf>
    <xf numFmtId="0" fontId="4" fillId="0" borderId="32" xfId="2" applyFont="1" applyBorder="1" applyAlignment="1">
      <alignment vertical="center"/>
    </xf>
    <xf numFmtId="0" fontId="4" fillId="0" borderId="19" xfId="2" applyFont="1" applyBorder="1" applyAlignment="1">
      <alignment vertical="center"/>
    </xf>
    <xf numFmtId="0" fontId="5" fillId="0" borderId="14" xfId="2" applyFont="1" applyBorder="1" applyAlignment="1">
      <alignment horizontal="center" vertical="center"/>
    </xf>
    <xf numFmtId="0" fontId="6" fillId="0" borderId="0" xfId="2" applyFont="1" applyAlignment="1">
      <alignment horizontal="left" vertical="center"/>
    </xf>
    <xf numFmtId="164" fontId="6" fillId="0" borderId="0" xfId="2" applyNumberFormat="1" applyFont="1" applyAlignment="1">
      <alignment horizontal="left" vertical="center"/>
    </xf>
    <xf numFmtId="0" fontId="5" fillId="0" borderId="17" xfId="2" applyFont="1" applyBorder="1" applyAlignment="1">
      <alignment horizontal="center"/>
    </xf>
    <xf numFmtId="0" fontId="2" fillId="0" borderId="16" xfId="2" applyBorder="1" applyAlignment="1">
      <alignment horizontal="center"/>
    </xf>
    <xf numFmtId="0" fontId="2" fillId="0" borderId="15" xfId="2" applyBorder="1" applyAlignment="1">
      <alignment horizontal="center"/>
    </xf>
    <xf numFmtId="0" fontId="5" fillId="0" borderId="42" xfId="2" applyFont="1" applyBorder="1" applyAlignment="1">
      <alignment horizontal="center" vertical="center" wrapText="1"/>
    </xf>
    <xf numFmtId="0" fontId="5" fillId="0" borderId="62" xfId="2" applyFont="1" applyBorder="1" applyAlignment="1">
      <alignment horizontal="center" vertical="center"/>
    </xf>
    <xf numFmtId="0" fontId="5" fillId="0" borderId="52" xfId="2" applyFont="1" applyBorder="1" applyAlignment="1">
      <alignment horizontal="center" vertical="center" wrapText="1"/>
    </xf>
    <xf numFmtId="0" fontId="5" fillId="0" borderId="46" xfId="2" applyFont="1" applyBorder="1" applyAlignment="1">
      <alignment horizontal="center" vertical="center" wrapText="1"/>
    </xf>
    <xf numFmtId="0" fontId="5" fillId="0" borderId="45" xfId="2" applyFont="1" applyBorder="1" applyAlignment="1">
      <alignment horizontal="center" vertical="center"/>
    </xf>
    <xf numFmtId="0" fontId="5" fillId="0" borderId="63" xfId="2" applyFont="1" applyBorder="1" applyAlignment="1">
      <alignment horizontal="center" vertical="center"/>
    </xf>
    <xf numFmtId="0" fontId="5" fillId="0" borderId="15" xfId="2" applyFont="1" applyBorder="1" applyAlignment="1">
      <alignment horizontal="center" vertical="center"/>
    </xf>
    <xf numFmtId="0" fontId="5" fillId="0" borderId="11" xfId="2" applyFont="1" applyBorder="1" applyAlignment="1">
      <alignment horizontal="center" vertical="center"/>
    </xf>
    <xf numFmtId="0" fontId="4" fillId="0" borderId="18" xfId="2" applyFont="1" applyBorder="1" applyAlignment="1">
      <alignment vertical="center"/>
    </xf>
    <xf numFmtId="0" fontId="4" fillId="0" borderId="2" xfId="2" applyFont="1" applyBorder="1" applyAlignment="1">
      <alignment vertical="center"/>
    </xf>
    <xf numFmtId="0" fontId="4" fillId="0" borderId="1" xfId="2" applyFont="1" applyBorder="1" applyAlignment="1">
      <alignment vertical="center"/>
    </xf>
    <xf numFmtId="0" fontId="3" fillId="0" borderId="65" xfId="2" applyFont="1" applyBorder="1" applyAlignment="1">
      <alignment vertical="center"/>
    </xf>
    <xf numFmtId="0" fontId="3" fillId="0" borderId="66" xfId="2" applyFont="1" applyBorder="1" applyAlignment="1">
      <alignment vertical="center"/>
    </xf>
    <xf numFmtId="9" fontId="3" fillId="0" borderId="65" xfId="1" applyFont="1" applyBorder="1" applyAlignment="1">
      <alignment vertical="center"/>
    </xf>
    <xf numFmtId="0" fontId="6" fillId="0" borderId="65" xfId="2" applyFont="1" applyBorder="1" applyAlignment="1">
      <alignment vertical="center"/>
    </xf>
    <xf numFmtId="9" fontId="3" fillId="0" borderId="66" xfId="1" quotePrefix="1" applyFont="1" applyBorder="1" applyAlignment="1">
      <alignment vertical="center"/>
    </xf>
    <xf numFmtId="0" fontId="7" fillId="0" borderId="12" xfId="2" applyFont="1" applyBorder="1" applyAlignment="1">
      <alignment horizontal="left" vertical="center"/>
    </xf>
    <xf numFmtId="0" fontId="3" fillId="0" borderId="16" xfId="2" applyFont="1" applyBorder="1" applyAlignment="1">
      <alignment vertical="center"/>
    </xf>
    <xf numFmtId="0" fontId="2" fillId="0" borderId="0" xfId="2" applyAlignment="1">
      <alignment horizontal="left" vertical="center"/>
    </xf>
    <xf numFmtId="164" fontId="2" fillId="0" borderId="0" xfId="2" applyNumberFormat="1" applyAlignment="1">
      <alignment horizontal="left" vertical="center"/>
    </xf>
    <xf numFmtId="0" fontId="3" fillId="0" borderId="0" xfId="2" applyFont="1" applyAlignment="1">
      <alignment vertical="center"/>
    </xf>
  </cellXfs>
  <cellStyles count="4">
    <cellStyle name="Komma 2" xfId="3" xr:uid="{A7CF8657-90E6-4458-8E31-99A975F2F343}"/>
    <cellStyle name="Prozent" xfId="1" builtinId="5"/>
    <cellStyle name="Standard" xfId="0" builtinId="0"/>
    <cellStyle name="Standard 2" xfId="2" xr:uid="{D99109DE-244F-4F5C-BBAD-57426972F7C8}"/>
  </cellStyles>
  <dxfs count="11">
    <dxf>
      <font>
        <color rgb="FF9C6500"/>
      </font>
      <fill>
        <patternFill>
          <bgColor rgb="FFFFFF00"/>
        </patternFill>
      </fill>
    </dxf>
    <dxf>
      <font>
        <color rgb="FF9C6500"/>
      </font>
      <fill>
        <patternFill>
          <bgColor rgb="FFFFFF00"/>
        </patternFill>
      </fill>
    </dxf>
    <dxf>
      <font>
        <color rgb="FF9C6500"/>
      </font>
      <fill>
        <patternFill>
          <bgColor rgb="FFFFFF00"/>
        </patternFill>
      </fill>
    </dxf>
    <dxf>
      <font>
        <color rgb="FF9C6500"/>
      </font>
      <fill>
        <patternFill>
          <bgColor rgb="FFFFFF00"/>
        </patternFill>
      </fill>
    </dxf>
    <dxf>
      <font>
        <color rgb="FF9C6500"/>
      </font>
      <fill>
        <patternFill>
          <bgColor rgb="FFFFFF00"/>
        </patternFill>
      </fill>
    </dxf>
    <dxf>
      <font>
        <color rgb="FF9C6500"/>
      </font>
      <fill>
        <patternFill>
          <bgColor rgb="FFFFFF00"/>
        </patternFill>
      </fill>
    </dxf>
    <dxf>
      <fill>
        <patternFill>
          <bgColor rgb="FFFFFF00"/>
        </patternFill>
      </fill>
    </dxf>
    <dxf>
      <fill>
        <patternFill>
          <bgColor rgb="FFFFFF00"/>
        </patternFill>
      </fill>
    </dxf>
    <dxf>
      <font>
        <color rgb="FF9C6500"/>
      </font>
      <fill>
        <patternFill>
          <bgColor rgb="FFFFFF00"/>
        </patternFill>
      </fill>
    </dxf>
    <dxf>
      <font>
        <color rgb="FF9C6500"/>
      </font>
      <fill>
        <patternFill>
          <bgColor rgb="FFFFFF00"/>
        </patternFill>
      </fill>
    </dxf>
    <dxf>
      <font>
        <color rgb="FF9C6500"/>
      </font>
      <fill>
        <patternFill>
          <bgColor rgb="FFFFFF00"/>
        </patternFill>
      </fill>
    </dxf>
  </dxfs>
  <tableStyles count="0" defaultTableStyle="TableStyleMedium2" defaultPivotStyle="PivotStyleLight16"/>
  <colors>
    <mruColors>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7620</xdr:colOff>
      <xdr:row>2</xdr:row>
      <xdr:rowOff>7620</xdr:rowOff>
    </xdr:from>
    <xdr:to>
      <xdr:col>6</xdr:col>
      <xdr:colOff>114300</xdr:colOff>
      <xdr:row>4</xdr:row>
      <xdr:rowOff>220980</xdr:rowOff>
    </xdr:to>
    <xdr:sp macro="" textlink="">
      <xdr:nvSpPr>
        <xdr:cNvPr id="2" name="Textfeld 1">
          <a:extLst>
            <a:ext uri="{FF2B5EF4-FFF2-40B4-BE49-F238E27FC236}">
              <a16:creationId xmlns:a16="http://schemas.microsoft.com/office/drawing/2014/main" id="{6CE49015-17A9-4FA9-9C50-065143E10461}"/>
            </a:ext>
          </a:extLst>
        </xdr:cNvPr>
        <xdr:cNvSpPr txBox="1"/>
      </xdr:nvSpPr>
      <xdr:spPr>
        <a:xfrm>
          <a:off x="3055620" y="331470"/>
          <a:ext cx="1630680" cy="4800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900">
              <a:latin typeface="Arial" panose="020B0604020202020204" pitchFamily="34" charset="0"/>
              <a:cs typeface="Arial" panose="020B0604020202020204" pitchFamily="34" charset="0"/>
            </a:rPr>
            <a:t>Die gelb</a:t>
          </a:r>
          <a:r>
            <a:rPr lang="de-CH" sz="900" baseline="0">
              <a:latin typeface="Arial" panose="020B0604020202020204" pitchFamily="34" charset="0"/>
              <a:cs typeface="Arial" panose="020B0604020202020204" pitchFamily="34" charset="0"/>
            </a:rPr>
            <a:t> markierten Zellen sind durch den Bauherr auszufüllen. Sobald Textergänzt wird, wird die Zelle weiss.</a:t>
          </a:r>
        </a:p>
        <a:p>
          <a:pPr algn="ctr"/>
          <a:r>
            <a:rPr lang="de-CH" sz="900" b="1" baseline="0">
              <a:latin typeface="Arial" panose="020B0604020202020204" pitchFamily="34" charset="0"/>
              <a:cs typeface="Arial" panose="020B0604020202020204" pitchFamily="34" charset="0"/>
            </a:rPr>
            <a:t>Kommentarfeld vor Abgabe löschen!</a:t>
          </a:r>
          <a:endParaRPr lang="de-CH"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3067050</xdr:colOff>
      <xdr:row>11</xdr:row>
      <xdr:rowOff>0</xdr:rowOff>
    </xdr:from>
    <xdr:to>
      <xdr:col>7</xdr:col>
      <xdr:colOff>1905</xdr:colOff>
      <xdr:row>16</xdr:row>
      <xdr:rowOff>66676</xdr:rowOff>
    </xdr:to>
    <xdr:sp macro="" textlink="">
      <xdr:nvSpPr>
        <xdr:cNvPr id="2" name="Textfeld 1">
          <a:extLst>
            <a:ext uri="{FF2B5EF4-FFF2-40B4-BE49-F238E27FC236}">
              <a16:creationId xmlns:a16="http://schemas.microsoft.com/office/drawing/2014/main" id="{09227FE8-F724-4BB9-8D27-E7AED2C4152B}"/>
            </a:ext>
          </a:extLst>
        </xdr:cNvPr>
        <xdr:cNvSpPr txBox="1"/>
      </xdr:nvSpPr>
      <xdr:spPr>
        <a:xfrm>
          <a:off x="5334000" y="1781175"/>
          <a:ext cx="1905" cy="8763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900" baseline="0">
              <a:latin typeface="Arial" panose="020B0604020202020204" pitchFamily="34" charset="0"/>
              <a:cs typeface="Arial" panose="020B0604020202020204" pitchFamily="34" charset="0"/>
            </a:rPr>
            <a:t>Die Honorarreserve wird mittels einem Prozentsatz errechnet - dieser muss im Einzelfall in der Formel festgelegt werden (als Muster sind 12 % hinterlegt).</a:t>
          </a:r>
        </a:p>
        <a:p>
          <a:pPr algn="ctr"/>
          <a:r>
            <a:rPr lang="de-CH" sz="900" b="1" baseline="0">
              <a:latin typeface="Arial" panose="020B0604020202020204" pitchFamily="34" charset="0"/>
              <a:cs typeface="Arial" panose="020B0604020202020204" pitchFamily="34" charset="0"/>
            </a:rPr>
            <a:t>Kommentarfeld vor Abgabe löschen!</a:t>
          </a:r>
          <a:endParaRPr lang="de-CH" sz="9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30A3-6C51-4B29-A6BA-A198FBE817FA}">
  <dimension ref="A1:I39"/>
  <sheetViews>
    <sheetView tabSelected="1" zoomScaleNormal="100" workbookViewId="0">
      <selection sqref="A1:I1"/>
    </sheetView>
  </sheetViews>
  <sheetFormatPr baseColWidth="10" defaultRowHeight="12" x14ac:dyDescent="0.2"/>
  <cols>
    <col min="1" max="1" width="2.42578125" style="1" customWidth="1"/>
    <col min="2" max="2" width="15.7109375" style="1" customWidth="1"/>
    <col min="3" max="3" width="16.42578125" style="1" customWidth="1"/>
    <col min="4" max="4" width="12.85546875" style="1" customWidth="1"/>
    <col min="5" max="6" width="15.7109375" style="1" customWidth="1"/>
    <col min="7" max="9" width="4.42578125" style="1" customWidth="1"/>
    <col min="10" max="16384" width="11.42578125" style="1"/>
  </cols>
  <sheetData>
    <row r="1" spans="1:9" s="13" customFormat="1" ht="12.75" x14ac:dyDescent="0.2">
      <c r="A1" s="155" t="s">
        <v>43</v>
      </c>
      <c r="B1" s="155"/>
      <c r="C1" s="155"/>
      <c r="D1" s="155"/>
      <c r="E1" s="155"/>
      <c r="F1" s="155"/>
      <c r="G1" s="155"/>
      <c r="H1" s="155"/>
      <c r="I1" s="155"/>
    </row>
    <row r="2" spans="1:9" s="13" customFormat="1" x14ac:dyDescent="0.2"/>
    <row r="3" spans="1:9" ht="18" customHeight="1" x14ac:dyDescent="0.2">
      <c r="A3" s="13" t="s">
        <v>42</v>
      </c>
      <c r="B3" s="13"/>
      <c r="C3" s="33"/>
      <c r="D3" s="34"/>
      <c r="E3" s="34"/>
      <c r="F3" s="34"/>
      <c r="G3" s="34"/>
      <c r="H3" s="34"/>
      <c r="I3" s="34"/>
    </row>
    <row r="4" spans="1:9" ht="18" customHeight="1" x14ac:dyDescent="0.2">
      <c r="A4" s="13" t="s">
        <v>41</v>
      </c>
      <c r="B4" s="13"/>
      <c r="C4" s="33"/>
      <c r="D4" s="34"/>
      <c r="E4" s="34"/>
      <c r="F4" s="34"/>
      <c r="G4" s="34"/>
      <c r="H4" s="34"/>
      <c r="I4" s="34"/>
    </row>
    <row r="5" spans="1:9" ht="18" customHeight="1" x14ac:dyDescent="0.2">
      <c r="A5" s="13" t="s">
        <v>40</v>
      </c>
      <c r="B5" s="13"/>
      <c r="C5" s="33"/>
      <c r="D5" s="13"/>
      <c r="E5" s="13"/>
      <c r="F5" s="13"/>
      <c r="G5" s="13"/>
      <c r="H5" s="13"/>
      <c r="I5" s="13"/>
    </row>
    <row r="6" spans="1:9" ht="18" customHeight="1" x14ac:dyDescent="0.2">
      <c r="A6" s="13" t="s">
        <v>39</v>
      </c>
      <c r="B6" s="13"/>
      <c r="C6" s="158"/>
      <c r="D6" s="158"/>
      <c r="E6" s="158"/>
      <c r="F6" s="158"/>
      <c r="G6" s="158"/>
      <c r="H6" s="158"/>
      <c r="I6" s="158"/>
    </row>
    <row r="7" spans="1:9" ht="12.75" x14ac:dyDescent="0.2">
      <c r="A7" s="13"/>
      <c r="B7" s="13"/>
      <c r="C7" s="13"/>
      <c r="D7" s="5"/>
      <c r="E7" s="5"/>
      <c r="F7" s="5"/>
      <c r="G7" s="5"/>
      <c r="H7" s="5"/>
      <c r="I7" s="5"/>
    </row>
    <row r="8" spans="1:9" s="13" customFormat="1" ht="12.75" x14ac:dyDescent="0.2">
      <c r="A8" s="163" t="s">
        <v>38</v>
      </c>
      <c r="B8" s="162"/>
      <c r="C8" s="162"/>
      <c r="D8" s="162"/>
      <c r="E8" s="162"/>
      <c r="F8" s="162"/>
      <c r="G8" s="162"/>
      <c r="H8" s="162"/>
      <c r="I8" s="162"/>
    </row>
    <row r="9" spans="1:9" s="3" customFormat="1" ht="12.75" x14ac:dyDescent="0.2">
      <c r="A9" s="161" t="s">
        <v>37</v>
      </c>
      <c r="B9" s="162"/>
      <c r="C9" s="162"/>
      <c r="D9" s="162"/>
      <c r="E9" s="162"/>
      <c r="F9" s="162"/>
      <c r="G9" s="162"/>
      <c r="H9" s="162"/>
      <c r="I9" s="162"/>
    </row>
    <row r="10" spans="1:9" s="13" customFormat="1" ht="6.95" customHeight="1" thickBot="1" x14ac:dyDescent="0.25">
      <c r="B10" s="5"/>
      <c r="C10" s="5"/>
      <c r="D10" s="5"/>
      <c r="E10" s="5"/>
      <c r="F10" s="5"/>
      <c r="G10" s="5"/>
      <c r="H10" s="5"/>
      <c r="I10" s="5"/>
    </row>
    <row r="11" spans="1:9" ht="13.5" thickBot="1" x14ac:dyDescent="0.25">
      <c r="A11" s="156" t="s">
        <v>36</v>
      </c>
      <c r="B11" s="157"/>
      <c r="C11" s="32" t="s">
        <v>35</v>
      </c>
    </row>
    <row r="12" spans="1:9" ht="12.75" customHeight="1" x14ac:dyDescent="0.2">
      <c r="A12" s="31"/>
      <c r="B12" s="30" t="s">
        <v>34</v>
      </c>
      <c r="C12" s="29"/>
      <c r="E12" s="28"/>
      <c r="F12" s="1" t="s">
        <v>33</v>
      </c>
    </row>
    <row r="13" spans="1:9" ht="12.75" customHeight="1" x14ac:dyDescent="0.2">
      <c r="A13" s="23"/>
      <c r="B13" s="22" t="s">
        <v>32</v>
      </c>
      <c r="C13" s="24"/>
    </row>
    <row r="14" spans="1:9" ht="12.75" customHeight="1" x14ac:dyDescent="0.2">
      <c r="A14" s="23"/>
      <c r="B14" s="26" t="s">
        <v>31</v>
      </c>
      <c r="C14" s="25" t="str">
        <f>IF(C13&lt;=0,"Eingabe Kat. B fehlt",IF(C15&lt;=0,"Eingabe Kat. C fehlt",(C13+C15)/2))</f>
        <v>Eingabe Kat. B fehlt</v>
      </c>
      <c r="D14" s="3"/>
      <c r="E14" s="27"/>
      <c r="F14" s="164" t="s">
        <v>30</v>
      </c>
      <c r="G14" s="162"/>
    </row>
    <row r="15" spans="1:9" ht="12.75" customHeight="1" x14ac:dyDescent="0.2">
      <c r="A15" s="23"/>
      <c r="B15" s="22" t="s">
        <v>29</v>
      </c>
      <c r="C15" s="24"/>
      <c r="F15" s="162"/>
      <c r="G15" s="162"/>
    </row>
    <row r="16" spans="1:9" ht="12.75" customHeight="1" x14ac:dyDescent="0.2">
      <c r="A16" s="23"/>
      <c r="B16" s="26" t="s">
        <v>28</v>
      </c>
      <c r="C16" s="25" t="str">
        <f>IF(C15&lt;=0,"Eingabe Kat. C fehlt",IF(C17&lt;=0,"Eingabe Kat. D fehlt",(C15+C17)/2))</f>
        <v>Eingabe Kat. C fehlt</v>
      </c>
      <c r="D16" s="3"/>
      <c r="F16" s="162"/>
      <c r="G16" s="162"/>
    </row>
    <row r="17" spans="1:9" ht="12.75" customHeight="1" x14ac:dyDescent="0.2">
      <c r="A17" s="23"/>
      <c r="B17" s="22" t="s">
        <v>27</v>
      </c>
      <c r="C17" s="24"/>
      <c r="F17" s="162"/>
      <c r="G17" s="162"/>
    </row>
    <row r="18" spans="1:9" ht="12.75" customHeight="1" x14ac:dyDescent="0.2">
      <c r="A18" s="23"/>
      <c r="B18" s="22" t="s">
        <v>26</v>
      </c>
      <c r="C18" s="24"/>
    </row>
    <row r="19" spans="1:9" ht="12.75" customHeight="1" x14ac:dyDescent="0.2">
      <c r="A19" s="23"/>
      <c r="B19" s="22" t="s">
        <v>25</v>
      </c>
      <c r="C19" s="24"/>
    </row>
    <row r="20" spans="1:9" ht="12" customHeight="1" x14ac:dyDescent="0.2">
      <c r="A20" s="23"/>
      <c r="B20" s="22" t="s">
        <v>24</v>
      </c>
      <c r="C20" s="24"/>
    </row>
    <row r="21" spans="1:9" ht="12.75" customHeight="1" x14ac:dyDescent="0.2">
      <c r="A21" s="23"/>
      <c r="B21" s="22" t="s">
        <v>23</v>
      </c>
      <c r="C21" s="21">
        <f>C20*0.75</f>
        <v>0</v>
      </c>
    </row>
    <row r="22" spans="1:9" ht="12.75" customHeight="1" thickBot="1" x14ac:dyDescent="0.25">
      <c r="A22" s="20"/>
      <c r="B22" s="19" t="s">
        <v>22</v>
      </c>
      <c r="C22" s="18">
        <f>C20*0.5</f>
        <v>0</v>
      </c>
    </row>
    <row r="23" spans="1:9" ht="12.75" customHeight="1" x14ac:dyDescent="0.2">
      <c r="A23" s="17" t="s">
        <v>21</v>
      </c>
      <c r="B23" s="17"/>
      <c r="C23" s="16"/>
    </row>
    <row r="24" spans="1:9" ht="12" customHeight="1" x14ac:dyDescent="0.2">
      <c r="A24" s="14"/>
      <c r="B24" s="15"/>
      <c r="C24" s="14"/>
    </row>
    <row r="25" spans="1:9" ht="12" customHeight="1" x14ac:dyDescent="0.2">
      <c r="A25" s="14"/>
      <c r="B25" s="15"/>
      <c r="C25" s="14"/>
    </row>
    <row r="26" spans="1:9" s="13" customFormat="1" ht="12.75" x14ac:dyDescent="0.2">
      <c r="A26" s="163" t="s">
        <v>20</v>
      </c>
      <c r="B26" s="162"/>
      <c r="C26" s="162"/>
      <c r="D26" s="162"/>
      <c r="E26" s="162"/>
      <c r="F26" s="162"/>
      <c r="G26" s="162"/>
      <c r="H26" s="162"/>
      <c r="I26" s="162"/>
    </row>
    <row r="27" spans="1:9" s="12" customFormat="1" ht="43.5" customHeight="1" x14ac:dyDescent="0.2">
      <c r="A27" s="148" t="s">
        <v>19</v>
      </c>
      <c r="B27" s="148"/>
      <c r="C27" s="148"/>
      <c r="D27" s="148"/>
      <c r="E27" s="148"/>
      <c r="F27" s="148"/>
      <c r="G27" s="148"/>
      <c r="H27" s="148"/>
      <c r="I27" s="148"/>
    </row>
    <row r="28" spans="1:9" s="3" customFormat="1" ht="6.95" customHeight="1" thickBot="1" x14ac:dyDescent="0.25">
      <c r="B28" s="5"/>
      <c r="C28" s="5"/>
      <c r="D28" s="5"/>
      <c r="E28" s="5"/>
      <c r="F28" s="5"/>
      <c r="G28" s="5"/>
      <c r="H28" s="5"/>
      <c r="I28" s="5"/>
    </row>
    <row r="29" spans="1:9" s="3" customFormat="1" ht="12.75" x14ac:dyDescent="0.2">
      <c r="A29" s="168" t="s">
        <v>18</v>
      </c>
      <c r="B29" s="169"/>
      <c r="C29" s="169"/>
      <c r="D29" s="169"/>
      <c r="E29" s="169"/>
      <c r="F29" s="169"/>
      <c r="G29" s="169"/>
      <c r="H29" s="169"/>
      <c r="I29" s="170"/>
    </row>
    <row r="30" spans="1:9" s="3" customFormat="1" ht="13.5" thickBot="1" x14ac:dyDescent="0.25">
      <c r="A30" s="11" t="s">
        <v>17</v>
      </c>
      <c r="B30" s="10"/>
      <c r="C30" s="159" t="s">
        <v>16</v>
      </c>
      <c r="D30" s="160"/>
      <c r="E30" s="160"/>
      <c r="F30" s="160"/>
      <c r="G30" s="165"/>
      <c r="H30" s="166"/>
      <c r="I30" s="167"/>
    </row>
    <row r="31" spans="1:9" s="3" customFormat="1" ht="12.75" x14ac:dyDescent="0.2">
      <c r="A31" s="9" t="s">
        <v>15</v>
      </c>
      <c r="B31" s="8"/>
      <c r="C31" s="171" t="s">
        <v>14</v>
      </c>
      <c r="D31" s="172"/>
      <c r="E31" s="172"/>
      <c r="F31" s="173"/>
      <c r="G31" s="145" t="s">
        <v>13</v>
      </c>
      <c r="H31" s="146"/>
      <c r="I31" s="147"/>
    </row>
    <row r="32" spans="1:9" s="3" customFormat="1" ht="13.5" thickBot="1" x14ac:dyDescent="0.25">
      <c r="A32" s="7" t="s">
        <v>12</v>
      </c>
      <c r="B32" s="6"/>
      <c r="C32" s="142" t="s">
        <v>11</v>
      </c>
      <c r="D32" s="143"/>
      <c r="E32" s="143"/>
      <c r="F32" s="144"/>
      <c r="G32" s="150" t="s">
        <v>10</v>
      </c>
      <c r="H32" s="151"/>
      <c r="I32" s="152"/>
    </row>
    <row r="33" spans="1:9" s="3" customFormat="1" ht="6.95" customHeight="1" x14ac:dyDescent="0.2">
      <c r="D33" s="5"/>
      <c r="E33" s="5"/>
      <c r="F33" s="5"/>
      <c r="G33" s="4"/>
      <c r="H33" s="4"/>
      <c r="I33" s="4"/>
    </row>
    <row r="34" spans="1:9" s="3" customFormat="1" ht="12.75" customHeight="1" x14ac:dyDescent="0.2">
      <c r="A34" s="3" t="s">
        <v>9</v>
      </c>
      <c r="D34" s="5"/>
      <c r="E34" s="5"/>
      <c r="F34" s="5"/>
      <c r="G34" s="4"/>
      <c r="H34" s="4"/>
      <c r="I34" s="4"/>
    </row>
    <row r="35" spans="1:9" s="2" customFormat="1" ht="35.25" customHeight="1" x14ac:dyDescent="0.2">
      <c r="A35" s="2" t="s">
        <v>8</v>
      </c>
      <c r="B35" s="148" t="s">
        <v>7</v>
      </c>
      <c r="C35" s="149"/>
      <c r="D35" s="149"/>
      <c r="E35" s="149"/>
      <c r="F35" s="149"/>
      <c r="G35" s="149"/>
      <c r="H35" s="149"/>
      <c r="I35" s="149"/>
    </row>
    <row r="36" spans="1:9" s="2" customFormat="1" ht="24" customHeight="1" x14ac:dyDescent="0.2">
      <c r="A36" s="2" t="s">
        <v>6</v>
      </c>
      <c r="B36" s="148" t="s">
        <v>5</v>
      </c>
      <c r="C36" s="149"/>
      <c r="D36" s="149"/>
      <c r="E36" s="149"/>
      <c r="F36" s="149"/>
      <c r="G36" s="149"/>
      <c r="H36" s="149"/>
      <c r="I36" s="149"/>
    </row>
    <row r="37" spans="1:9" s="2" customFormat="1" ht="24" customHeight="1" x14ac:dyDescent="0.2">
      <c r="A37" s="2" t="s">
        <v>4</v>
      </c>
      <c r="B37" s="148" t="s">
        <v>3</v>
      </c>
      <c r="C37" s="149"/>
      <c r="D37" s="149"/>
      <c r="E37" s="149"/>
      <c r="F37" s="149"/>
      <c r="G37" s="149"/>
      <c r="H37" s="149"/>
      <c r="I37" s="149"/>
    </row>
    <row r="38" spans="1:9" s="2" customFormat="1" ht="12.75" x14ac:dyDescent="0.2">
      <c r="A38" s="2" t="s">
        <v>2</v>
      </c>
      <c r="B38" s="153" t="s">
        <v>1</v>
      </c>
      <c r="C38" s="154"/>
      <c r="D38" s="154"/>
      <c r="E38" s="154"/>
      <c r="F38" s="154"/>
      <c r="G38" s="154"/>
      <c r="H38" s="154"/>
      <c r="I38" s="154"/>
    </row>
    <row r="39" spans="1:9" s="2" customFormat="1" ht="47.25" customHeight="1" x14ac:dyDescent="0.2">
      <c r="A39" s="2" t="s">
        <v>0</v>
      </c>
      <c r="B39" s="148" t="s">
        <v>117</v>
      </c>
      <c r="C39" s="149"/>
      <c r="D39" s="149"/>
      <c r="E39" s="149"/>
      <c r="F39" s="149"/>
      <c r="G39" s="149"/>
      <c r="H39" s="149"/>
      <c r="I39" s="149"/>
    </row>
  </sheetData>
  <dataConsolidate/>
  <mergeCells count="20">
    <mergeCell ref="B38:I38"/>
    <mergeCell ref="B39:I39"/>
    <mergeCell ref="B35:I35"/>
    <mergeCell ref="A1:I1"/>
    <mergeCell ref="A11:B11"/>
    <mergeCell ref="C6:I6"/>
    <mergeCell ref="C30:F30"/>
    <mergeCell ref="A9:I9"/>
    <mergeCell ref="A26:I26"/>
    <mergeCell ref="F14:G17"/>
    <mergeCell ref="G30:I30"/>
    <mergeCell ref="A27:I27"/>
    <mergeCell ref="A29:I29"/>
    <mergeCell ref="A8:I8"/>
    <mergeCell ref="C31:F31"/>
    <mergeCell ref="C32:F32"/>
    <mergeCell ref="G31:I31"/>
    <mergeCell ref="B36:I36"/>
    <mergeCell ref="G32:I32"/>
    <mergeCell ref="B37:I37"/>
  </mergeCells>
  <conditionalFormatting sqref="C3:C5">
    <cfRule type="cellIs" dxfId="10" priority="1" stopIfTrue="1" operator="equal">
      <formula>0</formula>
    </cfRule>
  </conditionalFormatting>
  <pageMargins left="0.59055118110236227" right="0.59055118110236227" top="1.5748031496062993" bottom="0.19685039370078741" header="0.27559055118110237" footer="0.19685039370078741"/>
  <pageSetup paperSize="9" orientation="portrait" r:id="rId1"/>
  <headerFooter>
    <oddHeader>&amp;L&amp;G&amp;R&amp;G</oddHeader>
    <oddFooter>&amp;R&amp;8Seite 1/3</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2D4A7-8DC6-4FFB-9DDB-0025DD152179}">
  <dimension ref="A1:M186"/>
  <sheetViews>
    <sheetView zoomScaleNormal="100" workbookViewId="0">
      <selection sqref="A1:M1"/>
    </sheetView>
  </sheetViews>
  <sheetFormatPr baseColWidth="10" defaultRowHeight="12" x14ac:dyDescent="0.2"/>
  <cols>
    <col min="1" max="2" width="18.140625" style="1" customWidth="1"/>
    <col min="3" max="3" width="3.28515625" style="14" customWidth="1"/>
    <col min="4" max="4" width="6.28515625" style="14" customWidth="1"/>
    <col min="5" max="13" width="10.28515625" style="14" customWidth="1"/>
    <col min="14" max="16384" width="11.42578125" style="1"/>
  </cols>
  <sheetData>
    <row r="1" spans="1:13" s="13" customFormat="1" ht="12.75" x14ac:dyDescent="0.2">
      <c r="A1" s="155" t="s">
        <v>94</v>
      </c>
      <c r="B1" s="155"/>
      <c r="C1" s="155"/>
      <c r="D1" s="155"/>
      <c r="E1" s="155"/>
      <c r="F1" s="155"/>
      <c r="G1" s="155"/>
      <c r="H1" s="155"/>
      <c r="I1" s="155"/>
      <c r="J1" s="155"/>
      <c r="K1" s="155"/>
      <c r="L1" s="155"/>
      <c r="M1" s="155"/>
    </row>
    <row r="2" spans="1:13" s="13" customFormat="1" x14ac:dyDescent="0.2">
      <c r="C2" s="120"/>
      <c r="D2" s="120"/>
      <c r="E2" s="120"/>
      <c r="F2" s="120"/>
      <c r="G2" s="120"/>
      <c r="H2" s="120"/>
      <c r="I2" s="120"/>
      <c r="J2" s="120"/>
      <c r="K2" s="120"/>
      <c r="L2" s="120"/>
      <c r="M2" s="120"/>
    </row>
    <row r="3" spans="1:13" ht="18" customHeight="1" x14ac:dyDescent="0.2">
      <c r="A3" s="13" t="s">
        <v>42</v>
      </c>
      <c r="B3" s="192">
        <f>'1 Honorarans. und Einstufung'!C$3</f>
        <v>0</v>
      </c>
      <c r="C3" s="192"/>
      <c r="D3" s="192"/>
      <c r="E3" s="192"/>
      <c r="F3" s="192"/>
      <c r="G3" s="192"/>
      <c r="H3" s="192"/>
      <c r="I3" s="192"/>
      <c r="J3" s="192"/>
      <c r="K3" s="192"/>
      <c r="L3" s="192"/>
      <c r="M3" s="192"/>
    </row>
    <row r="4" spans="1:13" ht="18" customHeight="1" x14ac:dyDescent="0.2">
      <c r="A4" s="13" t="s">
        <v>41</v>
      </c>
      <c r="B4" s="193">
        <f>'1 Honorarans. und Einstufung'!C$4</f>
        <v>0</v>
      </c>
      <c r="C4" s="193"/>
      <c r="D4" s="193"/>
      <c r="E4" s="193"/>
      <c r="F4" s="193"/>
      <c r="G4" s="193"/>
      <c r="H4" s="193"/>
      <c r="I4" s="193"/>
      <c r="J4" s="193"/>
      <c r="K4" s="193"/>
      <c r="L4" s="193"/>
      <c r="M4" s="193"/>
    </row>
    <row r="5" spans="1:13" ht="18" customHeight="1" x14ac:dyDescent="0.2">
      <c r="A5" s="13" t="s">
        <v>40</v>
      </c>
      <c r="B5" s="192">
        <f>'1 Honorarans. und Einstufung'!C$5</f>
        <v>0</v>
      </c>
      <c r="C5" s="192"/>
      <c r="D5" s="192"/>
      <c r="E5" s="192"/>
      <c r="F5" s="192"/>
      <c r="G5" s="192"/>
      <c r="H5" s="192"/>
      <c r="I5" s="192"/>
      <c r="J5" s="192"/>
      <c r="K5" s="192"/>
      <c r="L5" s="192"/>
      <c r="M5" s="192"/>
    </row>
    <row r="6" spans="1:13" ht="18" customHeight="1" x14ac:dyDescent="0.2">
      <c r="A6" s="13" t="s">
        <v>39</v>
      </c>
      <c r="B6" s="192">
        <f>'1 Honorarans. und Einstufung'!C$6</f>
        <v>0</v>
      </c>
      <c r="C6" s="192"/>
      <c r="D6" s="192"/>
      <c r="E6" s="192"/>
      <c r="F6" s="192"/>
      <c r="G6" s="192"/>
      <c r="H6" s="192"/>
      <c r="I6" s="192"/>
      <c r="J6" s="192"/>
      <c r="K6" s="192"/>
      <c r="L6" s="192"/>
      <c r="M6" s="192"/>
    </row>
    <row r="7" spans="1:13" ht="12.75" customHeight="1" thickBot="1" x14ac:dyDescent="0.25">
      <c r="A7" s="13"/>
      <c r="B7" s="13"/>
      <c r="C7" s="15"/>
      <c r="D7" s="15"/>
      <c r="E7" s="15"/>
      <c r="F7" s="119"/>
      <c r="G7" s="119"/>
      <c r="H7" s="119"/>
      <c r="I7" s="119"/>
      <c r="J7" s="119"/>
      <c r="K7" s="119"/>
      <c r="L7" s="119"/>
      <c r="M7" s="119"/>
    </row>
    <row r="8" spans="1:13" s="118" customFormat="1" ht="13.5" customHeight="1" x14ac:dyDescent="0.2">
      <c r="A8" s="168" t="s">
        <v>17</v>
      </c>
      <c r="B8" s="203" t="s">
        <v>93</v>
      </c>
      <c r="C8" s="201" t="s">
        <v>92</v>
      </c>
      <c r="D8" s="199" t="s">
        <v>91</v>
      </c>
      <c r="E8" s="194" t="s">
        <v>90</v>
      </c>
      <c r="F8" s="195"/>
      <c r="G8" s="195"/>
      <c r="H8" s="195"/>
      <c r="I8" s="195"/>
      <c r="J8" s="195"/>
      <c r="K8" s="195"/>
      <c r="L8" s="196"/>
      <c r="M8" s="197" t="s">
        <v>89</v>
      </c>
    </row>
    <row r="9" spans="1:13" s="3" customFormat="1" ht="25.9" customHeight="1" thickBot="1" x14ac:dyDescent="0.25">
      <c r="A9" s="191"/>
      <c r="B9" s="204"/>
      <c r="C9" s="202"/>
      <c r="D9" s="200"/>
      <c r="E9" s="117" t="s">
        <v>88</v>
      </c>
      <c r="F9" s="117" t="s">
        <v>87</v>
      </c>
      <c r="G9" s="117" t="s">
        <v>86</v>
      </c>
      <c r="H9" s="117" t="s">
        <v>85</v>
      </c>
      <c r="I9" s="117" t="s">
        <v>84</v>
      </c>
      <c r="J9" s="117" t="s">
        <v>83</v>
      </c>
      <c r="K9" s="117" t="s">
        <v>82</v>
      </c>
      <c r="L9" s="116" t="s">
        <v>81</v>
      </c>
      <c r="M9" s="198"/>
    </row>
    <row r="10" spans="1:13" s="3" customFormat="1" ht="11.25" x14ac:dyDescent="0.2">
      <c r="A10" s="103" t="s">
        <v>80</v>
      </c>
      <c r="B10" s="106"/>
      <c r="C10" s="80"/>
      <c r="D10" s="75"/>
      <c r="E10" s="115"/>
      <c r="F10" s="114"/>
      <c r="G10" s="114"/>
      <c r="H10" s="114"/>
      <c r="I10" s="114"/>
      <c r="J10" s="114"/>
      <c r="K10" s="114"/>
      <c r="L10" s="113"/>
      <c r="M10" s="112"/>
    </row>
    <row r="11" spans="1:13" s="3" customFormat="1" ht="11.25" x14ac:dyDescent="0.2">
      <c r="A11" s="110"/>
      <c r="B11" s="109"/>
      <c r="C11" s="108"/>
      <c r="D11" s="92">
        <f>IF(C11="",0,VLOOKUP(C11,'1 Honorarans. und Einstufung'!B$12:C$22,2,FALSE))</f>
        <v>0</v>
      </c>
      <c r="E11" s="48"/>
      <c r="F11" s="95"/>
      <c r="G11" s="95"/>
      <c r="H11" s="95"/>
      <c r="I11" s="95"/>
      <c r="J11" s="95"/>
      <c r="K11" s="95"/>
      <c r="L11" s="111"/>
      <c r="M11" s="93">
        <f t="shared" ref="M11:M24" si="0">IF(D11="","",D11*SUM(E11:L11))</f>
        <v>0</v>
      </c>
    </row>
    <row r="12" spans="1:13" s="3" customFormat="1" ht="11.25" x14ac:dyDescent="0.2">
      <c r="A12" s="110"/>
      <c r="B12" s="109"/>
      <c r="C12" s="108"/>
      <c r="D12" s="92">
        <f>IF(C12="",0,VLOOKUP(C12,'1 Honorarans. und Einstufung'!B$12:C$22,2,FALSE))</f>
        <v>0</v>
      </c>
      <c r="E12" s="48"/>
      <c r="F12" s="95"/>
      <c r="G12" s="95"/>
      <c r="H12" s="95"/>
      <c r="I12" s="95"/>
      <c r="J12" s="95"/>
      <c r="K12" s="95"/>
      <c r="L12" s="111"/>
      <c r="M12" s="93">
        <f t="shared" si="0"/>
        <v>0</v>
      </c>
    </row>
    <row r="13" spans="1:13" s="3" customFormat="1" ht="11.25" x14ac:dyDescent="0.2">
      <c r="A13" s="110"/>
      <c r="B13" s="109"/>
      <c r="C13" s="108"/>
      <c r="D13" s="92">
        <f>IF(C13="",0,VLOOKUP(C13,'1 Honorarans. und Einstufung'!B$12:C$22,2,FALSE))</f>
        <v>0</v>
      </c>
      <c r="E13" s="48"/>
      <c r="F13" s="95"/>
      <c r="G13" s="95"/>
      <c r="H13" s="95"/>
      <c r="I13" s="95"/>
      <c r="J13" s="95"/>
      <c r="K13" s="95"/>
      <c r="L13" s="111"/>
      <c r="M13" s="93">
        <f t="shared" si="0"/>
        <v>0</v>
      </c>
    </row>
    <row r="14" spans="1:13" s="3" customFormat="1" ht="11.25" x14ac:dyDescent="0.2">
      <c r="A14" s="110"/>
      <c r="B14" s="109"/>
      <c r="C14" s="108"/>
      <c r="D14" s="92">
        <f>IF(C14="",0,VLOOKUP(C14,'1 Honorarans. und Einstufung'!B$12:C$22,2,FALSE))</f>
        <v>0</v>
      </c>
      <c r="E14" s="48"/>
      <c r="F14" s="95"/>
      <c r="G14" s="95"/>
      <c r="H14" s="95"/>
      <c r="I14" s="95"/>
      <c r="J14" s="95"/>
      <c r="K14" s="95"/>
      <c r="L14" s="111"/>
      <c r="M14" s="93">
        <f t="shared" si="0"/>
        <v>0</v>
      </c>
    </row>
    <row r="15" spans="1:13" s="3" customFormat="1" ht="11.25" x14ac:dyDescent="0.2">
      <c r="A15" s="110"/>
      <c r="B15" s="109"/>
      <c r="C15" s="108"/>
      <c r="D15" s="92">
        <f>IF(C15="",0,VLOOKUP(C15,'1 Honorarans. und Einstufung'!B$12:C$22,2,FALSE))</f>
        <v>0</v>
      </c>
      <c r="E15" s="48"/>
      <c r="F15" s="95"/>
      <c r="G15" s="95"/>
      <c r="H15" s="95"/>
      <c r="I15" s="95"/>
      <c r="J15" s="95"/>
      <c r="K15" s="95"/>
      <c r="L15" s="94"/>
      <c r="M15" s="93">
        <f t="shared" si="0"/>
        <v>0</v>
      </c>
    </row>
    <row r="16" spans="1:13" s="3" customFormat="1" ht="11.25" x14ac:dyDescent="0.2">
      <c r="A16" s="107"/>
      <c r="B16" s="106"/>
      <c r="C16" s="102"/>
      <c r="D16" s="90"/>
      <c r="E16" s="91"/>
      <c r="F16" s="105"/>
      <c r="G16" s="105"/>
      <c r="H16" s="105"/>
      <c r="I16" s="105"/>
      <c r="J16" s="105"/>
      <c r="K16" s="105"/>
      <c r="L16" s="104"/>
      <c r="M16" s="90" t="str">
        <f t="shared" si="0"/>
        <v/>
      </c>
    </row>
    <row r="17" spans="1:13" s="3" customFormat="1" ht="11.25" x14ac:dyDescent="0.2">
      <c r="A17" s="103" t="s">
        <v>79</v>
      </c>
      <c r="B17" s="84"/>
      <c r="C17" s="102"/>
      <c r="D17" s="98"/>
      <c r="E17" s="101"/>
      <c r="F17" s="100"/>
      <c r="G17" s="100"/>
      <c r="H17" s="100"/>
      <c r="I17" s="100"/>
      <c r="J17" s="100"/>
      <c r="K17" s="100"/>
      <c r="L17" s="99"/>
      <c r="M17" s="98" t="str">
        <f t="shared" si="0"/>
        <v/>
      </c>
    </row>
    <row r="18" spans="1:13" s="3" customFormat="1" ht="11.25" x14ac:dyDescent="0.2">
      <c r="A18" s="45" t="s">
        <v>78</v>
      </c>
      <c r="B18" s="97" t="s">
        <v>77</v>
      </c>
      <c r="C18" s="48" t="s">
        <v>34</v>
      </c>
      <c r="D18" s="92">
        <f>VLOOKUP(C18,'1 Honorarans. und Einstufung'!B$12:C$22,2,FALSE)</f>
        <v>0</v>
      </c>
      <c r="E18" s="96"/>
      <c r="F18" s="95"/>
      <c r="G18" s="95"/>
      <c r="H18" s="95"/>
      <c r="I18" s="95"/>
      <c r="J18" s="95"/>
      <c r="K18" s="95"/>
      <c r="L18" s="94"/>
      <c r="M18" s="93">
        <f t="shared" si="0"/>
        <v>0</v>
      </c>
    </row>
    <row r="19" spans="1:13" s="3" customFormat="1" ht="11.25" x14ac:dyDescent="0.2">
      <c r="A19" s="45" t="s">
        <v>78</v>
      </c>
      <c r="B19" s="97" t="s">
        <v>77</v>
      </c>
      <c r="C19" s="48" t="s">
        <v>32</v>
      </c>
      <c r="D19" s="92">
        <f>VLOOKUP(C19,'1 Honorarans. und Einstufung'!B$12:C$22,2,FALSE)</f>
        <v>0</v>
      </c>
      <c r="E19" s="96"/>
      <c r="F19" s="95"/>
      <c r="G19" s="95"/>
      <c r="H19" s="95"/>
      <c r="I19" s="95"/>
      <c r="J19" s="95"/>
      <c r="K19" s="95"/>
      <c r="L19" s="94"/>
      <c r="M19" s="93">
        <f t="shared" si="0"/>
        <v>0</v>
      </c>
    </row>
    <row r="20" spans="1:13" s="3" customFormat="1" ht="11.25" x14ac:dyDescent="0.2">
      <c r="A20" s="45" t="s">
        <v>78</v>
      </c>
      <c r="B20" s="97" t="s">
        <v>77</v>
      </c>
      <c r="C20" s="48" t="s">
        <v>29</v>
      </c>
      <c r="D20" s="92">
        <f>VLOOKUP(C20,'1 Honorarans. und Einstufung'!B$12:C$22,2,FALSE)</f>
        <v>0</v>
      </c>
      <c r="E20" s="96"/>
      <c r="F20" s="95"/>
      <c r="G20" s="95"/>
      <c r="H20" s="95"/>
      <c r="I20" s="95"/>
      <c r="J20" s="95"/>
      <c r="K20" s="95"/>
      <c r="L20" s="94"/>
      <c r="M20" s="93">
        <f t="shared" si="0"/>
        <v>0</v>
      </c>
    </row>
    <row r="21" spans="1:13" s="3" customFormat="1" ht="11.25" x14ac:dyDescent="0.2">
      <c r="A21" s="45" t="s">
        <v>78</v>
      </c>
      <c r="B21" s="97" t="s">
        <v>77</v>
      </c>
      <c r="C21" s="48" t="s">
        <v>27</v>
      </c>
      <c r="D21" s="92">
        <f>VLOOKUP(C21,'1 Honorarans. und Einstufung'!B$12:C$22,2,FALSE)</f>
        <v>0</v>
      </c>
      <c r="E21" s="96"/>
      <c r="F21" s="95"/>
      <c r="G21" s="95"/>
      <c r="H21" s="95"/>
      <c r="I21" s="95"/>
      <c r="J21" s="95"/>
      <c r="K21" s="95"/>
      <c r="L21" s="94"/>
      <c r="M21" s="93">
        <f t="shared" si="0"/>
        <v>0</v>
      </c>
    </row>
    <row r="22" spans="1:13" s="3" customFormat="1" ht="11.25" x14ac:dyDescent="0.2">
      <c r="A22" s="45" t="s">
        <v>78</v>
      </c>
      <c r="B22" s="97" t="s">
        <v>77</v>
      </c>
      <c r="C22" s="48" t="s">
        <v>26</v>
      </c>
      <c r="D22" s="92">
        <f>VLOOKUP(C22,'1 Honorarans. und Einstufung'!B$12:C$22,2,FALSE)</f>
        <v>0</v>
      </c>
      <c r="E22" s="96"/>
      <c r="F22" s="95"/>
      <c r="G22" s="95"/>
      <c r="H22" s="95"/>
      <c r="I22" s="95"/>
      <c r="J22" s="95"/>
      <c r="K22" s="95"/>
      <c r="L22" s="94"/>
      <c r="M22" s="93">
        <f t="shared" si="0"/>
        <v>0</v>
      </c>
    </row>
    <row r="23" spans="1:13" s="3" customFormat="1" ht="11.25" x14ac:dyDescent="0.2">
      <c r="A23" s="45" t="s">
        <v>78</v>
      </c>
      <c r="B23" s="97" t="s">
        <v>77</v>
      </c>
      <c r="C23" s="48" t="s">
        <v>25</v>
      </c>
      <c r="D23" s="92">
        <f>VLOOKUP(C23,'1 Honorarans. und Einstufung'!B$12:C$22,2,FALSE)</f>
        <v>0</v>
      </c>
      <c r="E23" s="96"/>
      <c r="F23" s="95"/>
      <c r="G23" s="95"/>
      <c r="H23" s="95"/>
      <c r="I23" s="95"/>
      <c r="J23" s="95"/>
      <c r="K23" s="95"/>
      <c r="L23" s="94"/>
      <c r="M23" s="93">
        <f t="shared" si="0"/>
        <v>0</v>
      </c>
    </row>
    <row r="24" spans="1:13" s="3" customFormat="1" thickBot="1" x14ac:dyDescent="0.25">
      <c r="A24" s="41" t="s">
        <v>78</v>
      </c>
      <c r="B24" s="74" t="s">
        <v>77</v>
      </c>
      <c r="C24" s="39" t="s">
        <v>24</v>
      </c>
      <c r="D24" s="92">
        <f>VLOOKUP(C24,'1 Honorarans. und Einstufung'!B$12:C$22,2,FALSE)</f>
        <v>0</v>
      </c>
      <c r="E24" s="91"/>
      <c r="F24" s="70"/>
      <c r="G24" s="70"/>
      <c r="H24" s="70"/>
      <c r="I24" s="70"/>
      <c r="J24" s="70"/>
      <c r="K24" s="70"/>
      <c r="L24" s="69"/>
      <c r="M24" s="90">
        <f t="shared" si="0"/>
        <v>0</v>
      </c>
    </row>
    <row r="25" spans="1:13" s="61" customFormat="1" ht="12.75" customHeight="1" x14ac:dyDescent="0.2">
      <c r="A25" s="175" t="s">
        <v>72</v>
      </c>
      <c r="B25" s="176"/>
      <c r="C25" s="176"/>
      <c r="D25" s="177"/>
      <c r="E25" s="67">
        <f t="shared" ref="E25:L25" si="1">SUM(E10:E24)</f>
        <v>0</v>
      </c>
      <c r="F25" s="66">
        <f t="shared" si="1"/>
        <v>0</v>
      </c>
      <c r="G25" s="66">
        <f t="shared" si="1"/>
        <v>0</v>
      </c>
      <c r="H25" s="66">
        <f t="shared" si="1"/>
        <v>0</v>
      </c>
      <c r="I25" s="66">
        <f t="shared" si="1"/>
        <v>0</v>
      </c>
      <c r="J25" s="66">
        <f t="shared" si="1"/>
        <v>0</v>
      </c>
      <c r="K25" s="66">
        <f t="shared" si="1"/>
        <v>0</v>
      </c>
      <c r="L25" s="89">
        <f t="shared" si="1"/>
        <v>0</v>
      </c>
      <c r="M25" s="88">
        <f>SUM(E25:L25)</f>
        <v>0</v>
      </c>
    </row>
    <row r="26" spans="1:13" s="61" customFormat="1" ht="13.5" customHeight="1" thickBot="1" x14ac:dyDescent="0.25">
      <c r="A26" s="178" t="s">
        <v>76</v>
      </c>
      <c r="B26" s="179"/>
      <c r="C26" s="179"/>
      <c r="D26" s="180"/>
      <c r="E26" s="87">
        <f>SUMPRODUCT(D10:D24,E10:E24)</f>
        <v>0</v>
      </c>
      <c r="F26" s="63">
        <f>SUMPRODUCT(D10:D24,F10:F24)</f>
        <v>0</v>
      </c>
      <c r="G26" s="63">
        <f>SUMPRODUCT(D10:D24,G10:G24)</f>
        <v>0</v>
      </c>
      <c r="H26" s="63">
        <f>SUMPRODUCT(D10:D24,H10:H24)</f>
        <v>0</v>
      </c>
      <c r="I26" s="63">
        <f>SUMPRODUCT(D10:D24,I10:I24)</f>
        <v>0</v>
      </c>
      <c r="J26" s="63">
        <f>SUMPRODUCT(D10:D24,J10:J24)</f>
        <v>0</v>
      </c>
      <c r="K26" s="63">
        <f>SUMPRODUCT(D10:D24,K10:K24)</f>
        <v>0</v>
      </c>
      <c r="L26" s="86">
        <f>SUMPRODUCT(D10:D24,L10:L24)</f>
        <v>0</v>
      </c>
      <c r="M26" s="85">
        <f>SUM(E26:L26)</f>
        <v>0</v>
      </c>
    </row>
    <row r="27" spans="1:13" s="3" customFormat="1" ht="6.95" customHeight="1" x14ac:dyDescent="0.2">
      <c r="C27" s="4"/>
      <c r="D27" s="4"/>
      <c r="E27" s="4"/>
      <c r="F27" s="4"/>
      <c r="G27" s="4"/>
      <c r="H27" s="4"/>
      <c r="I27" s="4"/>
      <c r="J27" s="4"/>
      <c r="K27" s="4"/>
      <c r="L27" s="4"/>
      <c r="M27" s="4"/>
    </row>
    <row r="28" spans="1:13" s="3" customFormat="1" thickBot="1" x14ac:dyDescent="0.25">
      <c r="A28" s="61" t="s">
        <v>75</v>
      </c>
      <c r="B28" s="84"/>
      <c r="C28" s="4"/>
      <c r="D28" s="82"/>
      <c r="E28" s="83"/>
      <c r="F28" s="83"/>
      <c r="G28" s="83"/>
      <c r="H28" s="83"/>
      <c r="I28" s="83"/>
      <c r="J28" s="83"/>
      <c r="K28" s="83"/>
      <c r="L28" s="83"/>
      <c r="M28" s="82" t="str">
        <f>IF(D28="","",D28*SUM(E28:L28))</f>
        <v/>
      </c>
    </row>
    <row r="29" spans="1:13" s="3" customFormat="1" ht="11.25" x14ac:dyDescent="0.2">
      <c r="A29" s="56" t="s">
        <v>74</v>
      </c>
      <c r="B29" s="81"/>
      <c r="C29" s="80"/>
      <c r="D29" s="79">
        <f>IF(OR(C29="",ISTEXT(VLOOKUP(C29,'1 Honorarans. und Einstufung'!B$12:C$22,2,FALSE))),0,VLOOKUP(C29,'1 Honorarans. und Einstufung'!B$12:C$22,2,FALSE))</f>
        <v>0</v>
      </c>
      <c r="E29" s="78"/>
      <c r="F29" s="77"/>
      <c r="G29" s="77"/>
      <c r="H29" s="77"/>
      <c r="I29" s="77"/>
      <c r="J29" s="77"/>
      <c r="K29" s="77"/>
      <c r="L29" s="76"/>
      <c r="M29" s="75">
        <f>IF(D29="","",D29*SUM(E29:L29)*12.5%)</f>
        <v>0</v>
      </c>
    </row>
    <row r="30" spans="1:13" s="3" customFormat="1" thickBot="1" x14ac:dyDescent="0.25">
      <c r="A30" s="41" t="s">
        <v>73</v>
      </c>
      <c r="B30" s="74"/>
      <c r="C30" s="73"/>
      <c r="D30" s="72">
        <f>IF(OR(C30="",ISTEXT(VLOOKUP(C30,'1 Honorarans. und Einstufung'!B$12:C$22,2,FALSE))),0,VLOOKUP(C30,'1 Honorarans. und Einstufung'!B$12:C$22,2,FALSE))</f>
        <v>0</v>
      </c>
      <c r="E30" s="71"/>
      <c r="F30" s="70"/>
      <c r="G30" s="70"/>
      <c r="H30" s="70"/>
      <c r="I30" s="70"/>
      <c r="J30" s="70"/>
      <c r="K30" s="70"/>
      <c r="L30" s="69"/>
      <c r="M30" s="68">
        <f>IF(D30="","",D30*SUM(E30:L30)*25%)</f>
        <v>0</v>
      </c>
    </row>
    <row r="31" spans="1:13" s="61" customFormat="1" ht="12.75" customHeight="1" x14ac:dyDescent="0.2">
      <c r="A31" s="175" t="s">
        <v>72</v>
      </c>
      <c r="B31" s="176"/>
      <c r="C31" s="176"/>
      <c r="D31" s="177"/>
      <c r="E31" s="67">
        <f t="shared" ref="E31:L31" si="2">SUM(E29:E30)</f>
        <v>0</v>
      </c>
      <c r="F31" s="66">
        <f t="shared" si="2"/>
        <v>0</v>
      </c>
      <c r="G31" s="66">
        <f t="shared" si="2"/>
        <v>0</v>
      </c>
      <c r="H31" s="66">
        <f t="shared" si="2"/>
        <v>0</v>
      </c>
      <c r="I31" s="66">
        <f t="shared" si="2"/>
        <v>0</v>
      </c>
      <c r="J31" s="66">
        <f t="shared" si="2"/>
        <v>0</v>
      </c>
      <c r="K31" s="66">
        <f t="shared" si="2"/>
        <v>0</v>
      </c>
      <c r="L31" s="65">
        <f t="shared" si="2"/>
        <v>0</v>
      </c>
      <c r="M31" s="64">
        <f>SUM(E31:L31)</f>
        <v>0</v>
      </c>
    </row>
    <row r="32" spans="1:13" s="61" customFormat="1" ht="13.5" customHeight="1" thickBot="1" x14ac:dyDescent="0.25">
      <c r="A32" s="178" t="s">
        <v>71</v>
      </c>
      <c r="B32" s="179"/>
      <c r="C32" s="179"/>
      <c r="D32" s="180"/>
      <c r="E32" s="63">
        <f t="shared" ref="E32:L32" si="3">12.5%*$D29*E29+25%*$D30*E30</f>
        <v>0</v>
      </c>
      <c r="F32" s="63">
        <f t="shared" si="3"/>
        <v>0</v>
      </c>
      <c r="G32" s="63">
        <f t="shared" si="3"/>
        <v>0</v>
      </c>
      <c r="H32" s="63">
        <f t="shared" si="3"/>
        <v>0</v>
      </c>
      <c r="I32" s="63">
        <f t="shared" si="3"/>
        <v>0</v>
      </c>
      <c r="J32" s="63">
        <f t="shared" si="3"/>
        <v>0</v>
      </c>
      <c r="K32" s="63">
        <f t="shared" si="3"/>
        <v>0</v>
      </c>
      <c r="L32" s="63">
        <f t="shared" si="3"/>
        <v>0</v>
      </c>
      <c r="M32" s="62">
        <f>SUM(E32:L32)</f>
        <v>0</v>
      </c>
    </row>
    <row r="33" spans="1:13" s="3" customFormat="1" ht="6.95" customHeight="1" x14ac:dyDescent="0.2">
      <c r="C33" s="4"/>
      <c r="D33" s="4"/>
      <c r="E33" s="4"/>
      <c r="F33" s="4"/>
      <c r="G33" s="4"/>
      <c r="H33" s="4"/>
      <c r="I33" s="4"/>
      <c r="J33" s="4"/>
      <c r="K33" s="4"/>
      <c r="L33" s="4"/>
      <c r="M33" s="4"/>
    </row>
    <row r="34" spans="1:13" s="3" customFormat="1" ht="11.25" x14ac:dyDescent="0.2">
      <c r="A34" s="174" t="s">
        <v>70</v>
      </c>
      <c r="B34" s="174"/>
      <c r="C34" s="174"/>
      <c r="D34" s="174"/>
      <c r="E34" s="174"/>
      <c r="F34" s="174"/>
      <c r="G34" s="174"/>
      <c r="H34" s="174"/>
      <c r="I34" s="174"/>
      <c r="J34" s="174"/>
      <c r="K34" s="174"/>
      <c r="L34" s="174"/>
      <c r="M34" s="174"/>
    </row>
    <row r="35" spans="1:13" s="3" customFormat="1" ht="11.25" x14ac:dyDescent="0.2">
      <c r="A35" s="60" t="s">
        <v>69</v>
      </c>
      <c r="B35" s="60"/>
      <c r="C35" s="60"/>
      <c r="D35" s="60"/>
      <c r="E35" s="60"/>
      <c r="F35" s="60"/>
      <c r="G35" s="60"/>
      <c r="H35" s="60"/>
      <c r="I35" s="60"/>
      <c r="J35" s="60"/>
      <c r="K35" s="60"/>
      <c r="L35" s="60"/>
      <c r="M35" s="60"/>
    </row>
    <row r="36" spans="1:13" s="3" customFormat="1" ht="11.25" x14ac:dyDescent="0.2">
      <c r="A36" s="174" t="s">
        <v>68</v>
      </c>
      <c r="B36" s="174"/>
      <c r="C36" s="174"/>
      <c r="D36" s="174"/>
      <c r="E36" s="174"/>
      <c r="F36" s="174"/>
      <c r="G36" s="174"/>
      <c r="H36" s="174"/>
      <c r="I36" s="174"/>
      <c r="J36" s="174"/>
      <c r="K36" s="174"/>
      <c r="L36" s="174"/>
      <c r="M36" s="174"/>
    </row>
    <row r="37" spans="1:13" s="3" customFormat="1" ht="6.95" customHeight="1" x14ac:dyDescent="0.2">
      <c r="A37" s="60"/>
      <c r="B37" s="60"/>
      <c r="C37" s="60"/>
      <c r="D37" s="60"/>
      <c r="E37" s="60"/>
      <c r="F37" s="60"/>
      <c r="G37" s="60"/>
      <c r="H37" s="60"/>
      <c r="I37" s="60"/>
      <c r="J37" s="60"/>
      <c r="K37" s="60"/>
      <c r="L37" s="60"/>
      <c r="M37" s="60"/>
    </row>
    <row r="38" spans="1:13" s="3" customFormat="1" ht="58.9" customHeight="1" x14ac:dyDescent="0.2">
      <c r="A38" s="148" t="s">
        <v>67</v>
      </c>
      <c r="B38" s="148"/>
      <c r="C38" s="148"/>
      <c r="D38" s="148"/>
      <c r="E38" s="148"/>
      <c r="F38" s="148"/>
      <c r="G38" s="148"/>
      <c r="H38" s="148"/>
      <c r="I38" s="148"/>
      <c r="J38" s="148"/>
      <c r="K38" s="148"/>
      <c r="L38" s="148"/>
      <c r="M38" s="148"/>
    </row>
    <row r="39" spans="1:13" s="3" customFormat="1" ht="34.5" customHeight="1" x14ac:dyDescent="0.2">
      <c r="A39" s="148" t="s">
        <v>66</v>
      </c>
      <c r="B39" s="148"/>
      <c r="C39" s="148"/>
      <c r="D39" s="148"/>
      <c r="E39" s="148"/>
      <c r="F39" s="148"/>
      <c r="G39" s="148"/>
      <c r="H39" s="148"/>
      <c r="I39" s="148"/>
      <c r="J39" s="148"/>
      <c r="K39" s="148"/>
      <c r="L39" s="148"/>
      <c r="M39" s="148"/>
    </row>
    <row r="40" spans="1:13" s="3" customFormat="1" ht="35.25" customHeight="1" x14ac:dyDescent="0.2">
      <c r="A40" s="148" t="s">
        <v>65</v>
      </c>
      <c r="B40" s="148"/>
      <c r="C40" s="148"/>
      <c r="D40" s="148"/>
      <c r="E40" s="148"/>
      <c r="F40" s="148"/>
      <c r="G40" s="148"/>
      <c r="H40" s="148"/>
      <c r="I40" s="148"/>
      <c r="J40" s="148"/>
      <c r="K40" s="148"/>
      <c r="L40" s="148"/>
      <c r="M40" s="148"/>
    </row>
    <row r="41" spans="1:13" ht="12" customHeight="1" x14ac:dyDescent="0.2">
      <c r="A41" s="35"/>
      <c r="B41" s="17"/>
      <c r="C41" s="17"/>
      <c r="D41" s="17"/>
      <c r="E41" s="17"/>
      <c r="F41" s="17"/>
      <c r="G41" s="17"/>
      <c r="H41" s="17"/>
      <c r="I41" s="17"/>
      <c r="J41" s="17"/>
      <c r="K41" s="17"/>
      <c r="L41" s="17"/>
      <c r="M41" s="17"/>
    </row>
    <row r="42" spans="1:13" s="13" customFormat="1" ht="12.75" customHeight="1" x14ac:dyDescent="0.2">
      <c r="A42" s="183" t="s">
        <v>64</v>
      </c>
      <c r="B42" s="183"/>
      <c r="C42" s="183"/>
      <c r="D42" s="183"/>
      <c r="E42" s="183"/>
      <c r="F42" s="183"/>
      <c r="G42" s="183"/>
      <c r="H42" s="183"/>
      <c r="I42" s="183"/>
      <c r="J42" s="183"/>
      <c r="K42" s="183"/>
      <c r="L42" s="183"/>
      <c r="M42" s="183"/>
    </row>
    <row r="43" spans="1:13" ht="38.25" customHeight="1" x14ac:dyDescent="0.2">
      <c r="A43" s="148" t="s">
        <v>63</v>
      </c>
      <c r="B43" s="148"/>
      <c r="C43" s="148"/>
      <c r="D43" s="148"/>
      <c r="E43" s="148"/>
      <c r="F43" s="148"/>
      <c r="G43" s="148"/>
      <c r="H43" s="148"/>
      <c r="I43" s="148"/>
      <c r="J43" s="148"/>
      <c r="K43" s="148"/>
      <c r="L43" s="148"/>
      <c r="M43" s="148"/>
    </row>
    <row r="44" spans="1:13" s="3" customFormat="1" ht="6.95" customHeight="1" thickBot="1" x14ac:dyDescent="0.25">
      <c r="A44" s="5"/>
      <c r="B44" s="5"/>
      <c r="C44" s="5"/>
      <c r="D44" s="5"/>
      <c r="E44" s="5"/>
      <c r="F44" s="5"/>
      <c r="G44" s="5"/>
      <c r="H44" s="5"/>
    </row>
    <row r="45" spans="1:13" s="3" customFormat="1" ht="34.5" customHeight="1" thickBot="1" x14ac:dyDescent="0.25">
      <c r="A45" s="181" t="s">
        <v>62</v>
      </c>
      <c r="B45" s="182"/>
      <c r="C45" s="182"/>
      <c r="D45" s="182"/>
      <c r="E45" s="182"/>
      <c r="F45" s="182"/>
      <c r="G45" s="182"/>
      <c r="H45" s="182"/>
      <c r="I45" s="184"/>
      <c r="J45" s="59" t="s">
        <v>61</v>
      </c>
      <c r="K45" s="59" t="s">
        <v>60</v>
      </c>
      <c r="L45" s="58" t="s">
        <v>59</v>
      </c>
      <c r="M45" s="57" t="s">
        <v>58</v>
      </c>
    </row>
    <row r="46" spans="1:13" s="3" customFormat="1" ht="12.75" customHeight="1" x14ac:dyDescent="0.2">
      <c r="A46" s="185" t="s">
        <v>57</v>
      </c>
      <c r="B46" s="186"/>
      <c r="C46" s="186"/>
      <c r="D46" s="186"/>
      <c r="E46" s="186"/>
      <c r="F46" s="186"/>
      <c r="G46" s="186"/>
      <c r="H46" s="186"/>
      <c r="I46" s="187"/>
      <c r="J46" s="55"/>
      <c r="K46" s="54" t="s">
        <v>45</v>
      </c>
      <c r="L46" s="53"/>
      <c r="M46" s="52" t="str">
        <f>IF(J46="","",J46*L46)</f>
        <v/>
      </c>
    </row>
    <row r="47" spans="1:13" s="3" customFormat="1" ht="12.75" customHeight="1" x14ac:dyDescent="0.2">
      <c r="A47" s="188" t="s">
        <v>56</v>
      </c>
      <c r="B47" s="189"/>
      <c r="C47" s="189"/>
      <c r="D47" s="189"/>
      <c r="E47" s="189"/>
      <c r="F47" s="189"/>
      <c r="G47" s="189"/>
      <c r="H47" s="189"/>
      <c r="I47" s="190"/>
      <c r="J47" s="40"/>
      <c r="K47" s="49" t="s">
        <v>45</v>
      </c>
      <c r="L47" s="43"/>
      <c r="M47" s="46" t="str">
        <f>IF(J47="","",J47*L47)</f>
        <v/>
      </c>
    </row>
    <row r="48" spans="1:13" s="3" customFormat="1" ht="12.75" customHeight="1" x14ac:dyDescent="0.2">
      <c r="A48" s="188"/>
      <c r="B48" s="189"/>
      <c r="C48" s="189"/>
      <c r="D48" s="189"/>
      <c r="E48" s="189"/>
      <c r="F48" s="189"/>
      <c r="G48" s="189"/>
      <c r="H48" s="189"/>
      <c r="I48" s="190"/>
      <c r="J48" s="51"/>
      <c r="K48" s="51"/>
      <c r="L48" s="50"/>
      <c r="M48" s="46"/>
    </row>
    <row r="49" spans="1:13" s="3" customFormat="1" ht="12.75" customHeight="1" x14ac:dyDescent="0.2">
      <c r="A49" s="188" t="s">
        <v>55</v>
      </c>
      <c r="B49" s="189"/>
      <c r="C49" s="189"/>
      <c r="D49" s="189"/>
      <c r="E49" s="189"/>
      <c r="F49" s="189"/>
      <c r="G49" s="189"/>
      <c r="H49" s="189"/>
      <c r="I49" s="190"/>
      <c r="J49" s="40"/>
      <c r="K49" s="48" t="s">
        <v>45</v>
      </c>
      <c r="L49" s="43"/>
      <c r="M49" s="46" t="str">
        <f>IF(J49="","",J49*L49)</f>
        <v/>
      </c>
    </row>
    <row r="50" spans="1:13" s="3" customFormat="1" ht="12.75" customHeight="1" x14ac:dyDescent="0.2">
      <c r="A50" s="188" t="s">
        <v>54</v>
      </c>
      <c r="B50" s="189"/>
      <c r="C50" s="189"/>
      <c r="D50" s="189"/>
      <c r="E50" s="189"/>
      <c r="F50" s="189"/>
      <c r="G50" s="189"/>
      <c r="H50" s="189"/>
      <c r="I50" s="190"/>
      <c r="J50" s="40"/>
      <c r="K50" s="48" t="s">
        <v>45</v>
      </c>
      <c r="L50" s="43"/>
      <c r="M50" s="46" t="str">
        <f>IF(J50="","",J50*L50)</f>
        <v/>
      </c>
    </row>
    <row r="51" spans="1:13" s="3" customFormat="1" ht="12.75" customHeight="1" x14ac:dyDescent="0.2">
      <c r="A51" s="188"/>
      <c r="B51" s="189"/>
      <c r="C51" s="189"/>
      <c r="D51" s="189"/>
      <c r="E51" s="189"/>
      <c r="F51" s="189"/>
      <c r="G51" s="189"/>
      <c r="H51" s="189"/>
      <c r="I51" s="190"/>
      <c r="J51" s="49"/>
      <c r="K51" s="51"/>
      <c r="L51" s="50"/>
      <c r="M51" s="46"/>
    </row>
    <row r="52" spans="1:13" s="3" customFormat="1" ht="12.75" customHeight="1" x14ac:dyDescent="0.2">
      <c r="A52" s="188" t="s">
        <v>53</v>
      </c>
      <c r="B52" s="189"/>
      <c r="C52" s="189"/>
      <c r="D52" s="189"/>
      <c r="E52" s="189"/>
      <c r="F52" s="189"/>
      <c r="G52" s="189"/>
      <c r="H52" s="189"/>
      <c r="I52" s="190"/>
      <c r="J52" s="40"/>
      <c r="K52" s="48" t="s">
        <v>49</v>
      </c>
      <c r="L52" s="43"/>
      <c r="M52" s="46" t="str">
        <f>IF(J52="","",J52*L52)</f>
        <v/>
      </c>
    </row>
    <row r="53" spans="1:13" s="3" customFormat="1" ht="12.75" customHeight="1" x14ac:dyDescent="0.2">
      <c r="A53" s="188" t="s">
        <v>52</v>
      </c>
      <c r="B53" s="189"/>
      <c r="C53" s="189"/>
      <c r="D53" s="189"/>
      <c r="E53" s="189"/>
      <c r="F53" s="189"/>
      <c r="G53" s="189"/>
      <c r="H53" s="189"/>
      <c r="I53" s="190"/>
      <c r="J53" s="40"/>
      <c r="K53" s="48" t="s">
        <v>49</v>
      </c>
      <c r="L53" s="43"/>
      <c r="M53" s="46" t="str">
        <f>IF(J53="","",J53*L53)</f>
        <v/>
      </c>
    </row>
    <row r="54" spans="1:13" s="3" customFormat="1" ht="12.75" customHeight="1" x14ac:dyDescent="0.2">
      <c r="A54" s="188"/>
      <c r="B54" s="189"/>
      <c r="C54" s="189"/>
      <c r="D54" s="189"/>
      <c r="E54" s="189"/>
      <c r="F54" s="189"/>
      <c r="G54" s="189"/>
      <c r="H54" s="189"/>
      <c r="I54" s="190"/>
      <c r="J54" s="49"/>
      <c r="K54" s="51"/>
      <c r="L54" s="50"/>
      <c r="M54" s="46"/>
    </row>
    <row r="55" spans="1:13" s="3" customFormat="1" ht="12.75" customHeight="1" x14ac:dyDescent="0.2">
      <c r="A55" s="188" t="s">
        <v>51</v>
      </c>
      <c r="B55" s="189"/>
      <c r="C55" s="189"/>
      <c r="D55" s="189"/>
      <c r="E55" s="189"/>
      <c r="F55" s="189"/>
      <c r="G55" s="189"/>
      <c r="H55" s="189"/>
      <c r="I55" s="190"/>
      <c r="J55" s="40"/>
      <c r="K55" s="48" t="s">
        <v>49</v>
      </c>
      <c r="L55" s="43"/>
      <c r="M55" s="46" t="str">
        <f>IF(J55="","",J55*L55)</f>
        <v/>
      </c>
    </row>
    <row r="56" spans="1:13" s="3" customFormat="1" ht="12.75" customHeight="1" x14ac:dyDescent="0.2">
      <c r="A56" s="188" t="s">
        <v>50</v>
      </c>
      <c r="B56" s="189"/>
      <c r="C56" s="189"/>
      <c r="D56" s="189"/>
      <c r="E56" s="189"/>
      <c r="F56" s="189"/>
      <c r="G56" s="189"/>
      <c r="H56" s="189"/>
      <c r="I56" s="190"/>
      <c r="J56" s="40"/>
      <c r="K56" s="48" t="s">
        <v>49</v>
      </c>
      <c r="L56" s="43"/>
      <c r="M56" s="46" t="str">
        <f>IF(J56="","",J56*L56)</f>
        <v/>
      </c>
    </row>
    <row r="57" spans="1:13" s="3" customFormat="1" ht="12.75" customHeight="1" x14ac:dyDescent="0.2">
      <c r="A57" s="188"/>
      <c r="B57" s="189"/>
      <c r="C57" s="189"/>
      <c r="D57" s="189"/>
      <c r="E57" s="189"/>
      <c r="F57" s="189"/>
      <c r="G57" s="189"/>
      <c r="H57" s="189"/>
      <c r="I57" s="190"/>
      <c r="J57" s="49"/>
      <c r="K57" s="48"/>
      <c r="L57" s="47"/>
      <c r="M57" s="46"/>
    </row>
    <row r="58" spans="1:13" s="3" customFormat="1" ht="12.75" customHeight="1" x14ac:dyDescent="0.2">
      <c r="A58" s="188" t="s">
        <v>48</v>
      </c>
      <c r="B58" s="189"/>
      <c r="C58" s="189"/>
      <c r="D58" s="189"/>
      <c r="E58" s="189"/>
      <c r="F58" s="189"/>
      <c r="G58" s="189"/>
      <c r="H58" s="189"/>
      <c r="I58" s="190"/>
      <c r="J58" s="40"/>
      <c r="K58" s="48" t="s">
        <v>45</v>
      </c>
      <c r="L58" s="43"/>
      <c r="M58" s="46" t="str">
        <f>IF(J58="","",J58*L58)</f>
        <v/>
      </c>
    </row>
    <row r="59" spans="1:13" s="3" customFormat="1" ht="12.75" customHeight="1" x14ac:dyDescent="0.2">
      <c r="A59" s="188"/>
      <c r="B59" s="189"/>
      <c r="C59" s="189"/>
      <c r="D59" s="189"/>
      <c r="E59" s="189"/>
      <c r="F59" s="189"/>
      <c r="G59" s="189"/>
      <c r="H59" s="189"/>
      <c r="I59" s="190"/>
      <c r="J59" s="49"/>
      <c r="K59" s="48"/>
      <c r="L59" s="47"/>
      <c r="M59" s="46"/>
    </row>
    <row r="60" spans="1:13" s="3" customFormat="1" ht="12.75" customHeight="1" x14ac:dyDescent="0.2">
      <c r="A60" s="188" t="s">
        <v>47</v>
      </c>
      <c r="B60" s="189"/>
      <c r="C60" s="189"/>
      <c r="D60" s="189"/>
      <c r="E60" s="189"/>
      <c r="F60" s="189"/>
      <c r="G60" s="189"/>
      <c r="H60" s="189"/>
      <c r="I60" s="190"/>
      <c r="J60" s="40"/>
      <c r="K60" s="44" t="s">
        <v>45</v>
      </c>
      <c r="L60" s="43"/>
      <c r="M60" s="42" t="str">
        <f>IF(J60="","",J60*L60)</f>
        <v/>
      </c>
    </row>
    <row r="61" spans="1:13" s="3" customFormat="1" ht="12.75" customHeight="1" thickBot="1" x14ac:dyDescent="0.25">
      <c r="A61" s="205" t="s">
        <v>46</v>
      </c>
      <c r="B61" s="206"/>
      <c r="C61" s="206"/>
      <c r="D61" s="206"/>
      <c r="E61" s="206"/>
      <c r="F61" s="206"/>
      <c r="G61" s="206"/>
      <c r="H61" s="206"/>
      <c r="I61" s="207"/>
      <c r="J61" s="40"/>
      <c r="K61" s="39" t="s">
        <v>45</v>
      </c>
      <c r="L61" s="38"/>
      <c r="M61" s="37" t="str">
        <f>IF(J61="","",J61*L61)</f>
        <v/>
      </c>
    </row>
    <row r="62" spans="1:13" s="3" customFormat="1" ht="13.5" customHeight="1" thickBot="1" x14ac:dyDescent="0.25">
      <c r="A62" s="181" t="s">
        <v>44</v>
      </c>
      <c r="B62" s="182"/>
      <c r="C62" s="182"/>
      <c r="D62" s="182"/>
      <c r="E62" s="182"/>
      <c r="F62" s="182"/>
      <c r="G62" s="182"/>
      <c r="H62" s="182"/>
      <c r="I62" s="182"/>
      <c r="J62" s="182"/>
      <c r="K62" s="182"/>
      <c r="L62" s="182"/>
      <c r="M62" s="36">
        <f>SUM(M46:M61)</f>
        <v>0</v>
      </c>
    </row>
    <row r="63" spans="1:13" ht="18" customHeight="1" x14ac:dyDescent="0.2">
      <c r="A63" s="35"/>
      <c r="B63" s="17"/>
      <c r="C63" s="17"/>
      <c r="D63" s="17"/>
      <c r="E63" s="17"/>
      <c r="F63" s="17"/>
      <c r="G63" s="17"/>
      <c r="H63" s="17"/>
      <c r="I63" s="17"/>
      <c r="J63" s="17"/>
      <c r="K63" s="17"/>
      <c r="L63" s="17"/>
      <c r="M63" s="17"/>
    </row>
    <row r="64" spans="1:13" s="3" customFormat="1" ht="11.25" x14ac:dyDescent="0.2">
      <c r="C64" s="4"/>
      <c r="D64" s="4"/>
      <c r="E64" s="4"/>
      <c r="F64" s="4"/>
      <c r="G64" s="4"/>
      <c r="H64" s="4"/>
      <c r="I64" s="4"/>
      <c r="J64" s="4"/>
      <c r="K64" s="4"/>
      <c r="L64" s="4"/>
      <c r="M64" s="4"/>
    </row>
    <row r="65" spans="3:13" s="3" customFormat="1" ht="11.25" x14ac:dyDescent="0.2">
      <c r="C65" s="4"/>
      <c r="D65" s="4"/>
      <c r="E65" s="4"/>
      <c r="F65" s="4"/>
      <c r="G65" s="4"/>
      <c r="H65" s="4"/>
      <c r="I65" s="4"/>
      <c r="J65" s="4"/>
      <c r="K65" s="4"/>
      <c r="L65" s="4"/>
      <c r="M65" s="4"/>
    </row>
    <row r="66" spans="3:13" s="3" customFormat="1" ht="11.25" x14ac:dyDescent="0.2">
      <c r="C66" s="4"/>
      <c r="D66" s="4"/>
      <c r="E66" s="4"/>
      <c r="F66" s="4"/>
      <c r="G66" s="4"/>
      <c r="H66" s="4"/>
      <c r="I66" s="4"/>
      <c r="J66" s="4"/>
      <c r="K66" s="4"/>
      <c r="L66" s="4"/>
      <c r="M66" s="4"/>
    </row>
    <row r="67" spans="3:13" s="3" customFormat="1" ht="11.25" x14ac:dyDescent="0.2">
      <c r="C67" s="4"/>
      <c r="D67" s="4"/>
      <c r="E67" s="4"/>
      <c r="F67" s="4"/>
      <c r="G67" s="4"/>
      <c r="H67" s="4"/>
      <c r="I67" s="4"/>
      <c r="J67" s="4"/>
      <c r="K67" s="4"/>
      <c r="L67" s="4"/>
      <c r="M67" s="4"/>
    </row>
    <row r="68" spans="3:13" s="3" customFormat="1" ht="11.25" x14ac:dyDescent="0.2">
      <c r="C68" s="4"/>
      <c r="D68" s="4"/>
      <c r="E68" s="4"/>
      <c r="F68" s="4"/>
      <c r="G68" s="4"/>
      <c r="H68" s="4"/>
      <c r="I68" s="4"/>
      <c r="J68" s="4"/>
      <c r="K68" s="4"/>
      <c r="L68" s="4"/>
      <c r="M68" s="4"/>
    </row>
    <row r="69" spans="3:13" s="3" customFormat="1" ht="11.25" x14ac:dyDescent="0.2">
      <c r="C69" s="4"/>
      <c r="D69" s="4"/>
      <c r="E69" s="4"/>
      <c r="F69" s="4"/>
      <c r="G69" s="4"/>
      <c r="H69" s="4"/>
      <c r="I69" s="4"/>
      <c r="J69" s="4"/>
      <c r="K69" s="4"/>
      <c r="L69" s="4"/>
      <c r="M69" s="4"/>
    </row>
    <row r="70" spans="3:13" s="3" customFormat="1" ht="11.25" x14ac:dyDescent="0.2">
      <c r="C70" s="4"/>
      <c r="D70" s="4"/>
      <c r="E70" s="4"/>
      <c r="F70" s="4"/>
      <c r="G70" s="4"/>
      <c r="H70" s="4"/>
      <c r="I70" s="4"/>
      <c r="J70" s="4"/>
      <c r="K70" s="4"/>
      <c r="L70" s="4"/>
      <c r="M70" s="4"/>
    </row>
    <row r="71" spans="3:13" s="3" customFormat="1" ht="11.25" x14ac:dyDescent="0.2">
      <c r="C71" s="4"/>
      <c r="D71" s="4"/>
      <c r="E71" s="4"/>
      <c r="F71" s="4"/>
      <c r="G71" s="4"/>
      <c r="H71" s="4"/>
      <c r="I71" s="4"/>
      <c r="J71" s="4"/>
      <c r="K71" s="4"/>
      <c r="L71" s="4"/>
      <c r="M71" s="4"/>
    </row>
    <row r="72" spans="3:13" s="3" customFormat="1" ht="11.25" x14ac:dyDescent="0.2">
      <c r="C72" s="4"/>
      <c r="D72" s="4"/>
      <c r="E72" s="4"/>
      <c r="F72" s="4"/>
      <c r="G72" s="4"/>
      <c r="H72" s="4"/>
      <c r="I72" s="4"/>
      <c r="J72" s="4"/>
      <c r="K72" s="4"/>
      <c r="L72" s="4"/>
      <c r="M72" s="4"/>
    </row>
    <row r="73" spans="3:13" s="3" customFormat="1" ht="11.25" x14ac:dyDescent="0.2">
      <c r="C73" s="4"/>
      <c r="D73" s="4"/>
      <c r="E73" s="4"/>
      <c r="F73" s="4"/>
      <c r="G73" s="4"/>
      <c r="H73" s="4"/>
      <c r="I73" s="4"/>
      <c r="J73" s="4"/>
      <c r="K73" s="4"/>
      <c r="L73" s="4"/>
      <c r="M73" s="4"/>
    </row>
    <row r="74" spans="3:13" s="3" customFormat="1" ht="11.25" x14ac:dyDescent="0.2">
      <c r="C74" s="4"/>
      <c r="D74" s="4"/>
      <c r="E74" s="4"/>
      <c r="F74" s="4"/>
      <c r="G74" s="4"/>
      <c r="H74" s="4"/>
      <c r="I74" s="4"/>
      <c r="J74" s="4"/>
      <c r="K74" s="4"/>
      <c r="L74" s="4"/>
      <c r="M74" s="4"/>
    </row>
    <row r="75" spans="3:13" s="3" customFormat="1" ht="11.25" x14ac:dyDescent="0.2">
      <c r="C75" s="4"/>
      <c r="D75" s="4"/>
      <c r="E75" s="4"/>
      <c r="F75" s="4"/>
      <c r="G75" s="4"/>
      <c r="H75" s="4"/>
      <c r="I75" s="4"/>
      <c r="J75" s="4"/>
      <c r="K75" s="4"/>
      <c r="L75" s="4"/>
      <c r="M75" s="4"/>
    </row>
    <row r="76" spans="3:13" s="3" customFormat="1" ht="11.25" x14ac:dyDescent="0.2">
      <c r="C76" s="4"/>
      <c r="D76" s="4"/>
      <c r="E76" s="4"/>
      <c r="F76" s="4"/>
      <c r="G76" s="4"/>
      <c r="H76" s="4"/>
      <c r="I76" s="4"/>
      <c r="J76" s="4"/>
      <c r="K76" s="4"/>
      <c r="L76" s="4"/>
      <c r="M76" s="4"/>
    </row>
    <row r="77" spans="3:13" s="3" customFormat="1" ht="11.25" x14ac:dyDescent="0.2">
      <c r="C77" s="4"/>
      <c r="D77" s="4"/>
      <c r="E77" s="4"/>
      <c r="F77" s="4"/>
      <c r="G77" s="4"/>
      <c r="H77" s="4"/>
      <c r="I77" s="4"/>
      <c r="J77" s="4"/>
      <c r="K77" s="4"/>
      <c r="L77" s="4"/>
      <c r="M77" s="4"/>
    </row>
    <row r="78" spans="3:13" s="3" customFormat="1" ht="11.25" x14ac:dyDescent="0.2">
      <c r="C78" s="4"/>
      <c r="D78" s="4"/>
      <c r="E78" s="4"/>
      <c r="F78" s="4"/>
      <c r="G78" s="4"/>
      <c r="H78" s="4"/>
      <c r="I78" s="4"/>
      <c r="J78" s="4"/>
      <c r="K78" s="4"/>
      <c r="L78" s="4"/>
      <c r="M78" s="4"/>
    </row>
    <row r="79" spans="3:13" s="3" customFormat="1" ht="11.25" x14ac:dyDescent="0.2">
      <c r="C79" s="4"/>
      <c r="D79" s="4"/>
      <c r="E79" s="4"/>
      <c r="F79" s="4"/>
      <c r="G79" s="4"/>
      <c r="H79" s="4"/>
      <c r="I79" s="4"/>
      <c r="J79" s="4"/>
      <c r="K79" s="4"/>
      <c r="L79" s="4"/>
      <c r="M79" s="4"/>
    </row>
    <row r="80" spans="3:13" s="3" customFormat="1" ht="11.25" x14ac:dyDescent="0.2">
      <c r="C80" s="4"/>
      <c r="D80" s="4"/>
      <c r="E80" s="4"/>
      <c r="F80" s="4"/>
      <c r="G80" s="4"/>
      <c r="H80" s="4"/>
      <c r="I80" s="4"/>
      <c r="J80" s="4"/>
      <c r="K80" s="4"/>
      <c r="L80" s="4"/>
      <c r="M80" s="4"/>
    </row>
    <row r="81" spans="3:13" s="3" customFormat="1" ht="11.25" x14ac:dyDescent="0.2">
      <c r="C81" s="4"/>
      <c r="D81" s="4"/>
      <c r="E81" s="4"/>
      <c r="F81" s="4"/>
      <c r="G81" s="4"/>
      <c r="H81" s="4"/>
      <c r="I81" s="4"/>
      <c r="J81" s="4"/>
      <c r="K81" s="4"/>
      <c r="L81" s="4"/>
      <c r="M81" s="4"/>
    </row>
    <row r="82" spans="3:13" s="3" customFormat="1" ht="11.25" x14ac:dyDescent="0.2">
      <c r="C82" s="4"/>
      <c r="D82" s="4"/>
      <c r="E82" s="4"/>
      <c r="F82" s="4"/>
      <c r="G82" s="4"/>
      <c r="H82" s="4"/>
      <c r="I82" s="4"/>
      <c r="J82" s="4"/>
      <c r="K82" s="4"/>
      <c r="L82" s="4"/>
      <c r="M82" s="4"/>
    </row>
    <row r="83" spans="3:13" s="3" customFormat="1" ht="11.25" x14ac:dyDescent="0.2">
      <c r="C83" s="4"/>
      <c r="D83" s="4"/>
      <c r="E83" s="4"/>
      <c r="F83" s="4"/>
      <c r="G83" s="4"/>
      <c r="H83" s="4"/>
      <c r="I83" s="4"/>
      <c r="J83" s="4"/>
      <c r="K83" s="4"/>
      <c r="L83" s="4"/>
      <c r="M83" s="4"/>
    </row>
    <row r="84" spans="3:13" s="3" customFormat="1" ht="11.25" x14ac:dyDescent="0.2">
      <c r="C84" s="4"/>
      <c r="D84" s="4"/>
      <c r="E84" s="4"/>
      <c r="F84" s="4"/>
      <c r="G84" s="4"/>
      <c r="H84" s="4"/>
      <c r="I84" s="4"/>
      <c r="J84" s="4"/>
      <c r="K84" s="4"/>
      <c r="L84" s="4"/>
      <c r="M84" s="4"/>
    </row>
    <row r="85" spans="3:13" s="3" customFormat="1" ht="11.25" x14ac:dyDescent="0.2">
      <c r="C85" s="4"/>
      <c r="D85" s="4"/>
      <c r="E85" s="4"/>
      <c r="F85" s="4"/>
      <c r="G85" s="4"/>
      <c r="H85" s="4"/>
      <c r="I85" s="4"/>
      <c r="J85" s="4"/>
      <c r="K85" s="4"/>
      <c r="L85" s="4"/>
      <c r="M85" s="4"/>
    </row>
    <row r="86" spans="3:13" s="3" customFormat="1" ht="11.25" x14ac:dyDescent="0.2">
      <c r="C86" s="4"/>
      <c r="D86" s="4"/>
      <c r="E86" s="4"/>
      <c r="F86" s="4"/>
      <c r="G86" s="4"/>
      <c r="H86" s="4"/>
      <c r="I86" s="4"/>
      <c r="J86" s="4"/>
      <c r="K86" s="4"/>
      <c r="L86" s="4"/>
      <c r="M86" s="4"/>
    </row>
    <row r="87" spans="3:13" s="3" customFormat="1" ht="11.25" x14ac:dyDescent="0.2">
      <c r="C87" s="4"/>
      <c r="D87" s="4"/>
      <c r="E87" s="4"/>
      <c r="F87" s="4"/>
      <c r="G87" s="4"/>
      <c r="H87" s="4"/>
      <c r="I87" s="4"/>
      <c r="J87" s="4"/>
      <c r="K87" s="4"/>
      <c r="L87" s="4"/>
      <c r="M87" s="4"/>
    </row>
    <row r="88" spans="3:13" s="3" customFormat="1" ht="11.25" x14ac:dyDescent="0.2">
      <c r="C88" s="4"/>
      <c r="D88" s="4"/>
      <c r="E88" s="4"/>
      <c r="F88" s="4"/>
      <c r="G88" s="4"/>
      <c r="H88" s="4"/>
      <c r="I88" s="4"/>
      <c r="J88" s="4"/>
      <c r="K88" s="4"/>
      <c r="L88" s="4"/>
      <c r="M88" s="4"/>
    </row>
    <row r="89" spans="3:13" s="3" customFormat="1" ht="11.25" x14ac:dyDescent="0.2">
      <c r="C89" s="4"/>
      <c r="D89" s="4"/>
      <c r="E89" s="4"/>
      <c r="F89" s="4"/>
      <c r="G89" s="4"/>
      <c r="H89" s="4"/>
      <c r="I89" s="4"/>
      <c r="J89" s="4"/>
      <c r="K89" s="4"/>
      <c r="L89" s="4"/>
      <c r="M89" s="4"/>
    </row>
    <row r="90" spans="3:13" s="3" customFormat="1" ht="11.25" x14ac:dyDescent="0.2">
      <c r="C90" s="4"/>
      <c r="D90" s="4"/>
      <c r="E90" s="4"/>
      <c r="F90" s="4"/>
      <c r="G90" s="4"/>
      <c r="H90" s="4"/>
      <c r="I90" s="4"/>
      <c r="J90" s="4"/>
      <c r="K90" s="4"/>
      <c r="L90" s="4"/>
      <c r="M90" s="4"/>
    </row>
    <row r="91" spans="3:13" s="3" customFormat="1" ht="11.25" x14ac:dyDescent="0.2">
      <c r="C91" s="4"/>
      <c r="D91" s="4"/>
      <c r="E91" s="4"/>
      <c r="F91" s="4"/>
      <c r="G91" s="4"/>
      <c r="H91" s="4"/>
      <c r="I91" s="4"/>
      <c r="J91" s="4"/>
      <c r="K91" s="4"/>
      <c r="L91" s="4"/>
      <c r="M91" s="4"/>
    </row>
    <row r="92" spans="3:13" s="3" customFormat="1" ht="11.25" x14ac:dyDescent="0.2">
      <c r="C92" s="4"/>
      <c r="D92" s="4"/>
      <c r="E92" s="4"/>
      <c r="F92" s="4"/>
      <c r="G92" s="4"/>
      <c r="H92" s="4"/>
      <c r="I92" s="4"/>
      <c r="J92" s="4"/>
      <c r="K92" s="4"/>
      <c r="L92" s="4"/>
      <c r="M92" s="4"/>
    </row>
    <row r="93" spans="3:13" s="3" customFormat="1" ht="11.25" x14ac:dyDescent="0.2">
      <c r="C93" s="4"/>
      <c r="D93" s="4"/>
      <c r="E93" s="4"/>
      <c r="F93" s="4"/>
      <c r="G93" s="4"/>
      <c r="H93" s="4"/>
      <c r="I93" s="4"/>
      <c r="J93" s="4"/>
      <c r="K93" s="4"/>
      <c r="L93" s="4"/>
      <c r="M93" s="4"/>
    </row>
    <row r="94" spans="3:13" s="3" customFormat="1" ht="11.25" x14ac:dyDescent="0.2">
      <c r="C94" s="4"/>
      <c r="D94" s="4"/>
      <c r="E94" s="4"/>
      <c r="F94" s="4"/>
      <c r="G94" s="4"/>
      <c r="H94" s="4"/>
      <c r="I94" s="4"/>
      <c r="J94" s="4"/>
      <c r="K94" s="4"/>
      <c r="L94" s="4"/>
      <c r="M94" s="4"/>
    </row>
    <row r="95" spans="3:13" s="3" customFormat="1" ht="11.25" x14ac:dyDescent="0.2">
      <c r="C95" s="4"/>
      <c r="D95" s="4"/>
      <c r="E95" s="4"/>
      <c r="F95" s="4"/>
      <c r="G95" s="4"/>
      <c r="H95" s="4"/>
      <c r="I95" s="4"/>
      <c r="J95" s="4"/>
      <c r="K95" s="4"/>
      <c r="L95" s="4"/>
      <c r="M95" s="4"/>
    </row>
    <row r="96" spans="3:13" s="3" customFormat="1" ht="11.25" x14ac:dyDescent="0.2">
      <c r="C96" s="4"/>
      <c r="D96" s="4"/>
      <c r="E96" s="4"/>
      <c r="F96" s="4"/>
      <c r="G96" s="4"/>
      <c r="H96" s="4"/>
      <c r="I96" s="4"/>
      <c r="J96" s="4"/>
      <c r="K96" s="4"/>
      <c r="L96" s="4"/>
      <c r="M96" s="4"/>
    </row>
    <row r="97" spans="3:13" s="3" customFormat="1" ht="11.25" x14ac:dyDescent="0.2">
      <c r="C97" s="4"/>
      <c r="D97" s="4"/>
      <c r="E97" s="4"/>
      <c r="F97" s="4"/>
      <c r="G97" s="4"/>
      <c r="H97" s="4"/>
      <c r="I97" s="4"/>
      <c r="J97" s="4"/>
      <c r="K97" s="4"/>
      <c r="L97" s="4"/>
      <c r="M97" s="4"/>
    </row>
    <row r="98" spans="3:13" s="3" customFormat="1" ht="11.25" x14ac:dyDescent="0.2">
      <c r="C98" s="4"/>
      <c r="D98" s="4"/>
      <c r="E98" s="4"/>
      <c r="F98" s="4"/>
      <c r="G98" s="4"/>
      <c r="H98" s="4"/>
      <c r="I98" s="4"/>
      <c r="J98" s="4"/>
      <c r="K98" s="4"/>
      <c r="L98" s="4"/>
      <c r="M98" s="4"/>
    </row>
    <row r="99" spans="3:13" s="3" customFormat="1" ht="11.25" x14ac:dyDescent="0.2">
      <c r="C99" s="4"/>
      <c r="D99" s="4"/>
      <c r="E99" s="4"/>
      <c r="F99" s="4"/>
      <c r="G99" s="4"/>
      <c r="H99" s="4"/>
      <c r="I99" s="4"/>
      <c r="J99" s="4"/>
      <c r="K99" s="4"/>
      <c r="L99" s="4"/>
      <c r="M99" s="4"/>
    </row>
    <row r="100" spans="3:13" s="3" customFormat="1" ht="11.25" x14ac:dyDescent="0.2">
      <c r="C100" s="4"/>
      <c r="D100" s="4"/>
      <c r="E100" s="4"/>
      <c r="F100" s="4"/>
      <c r="G100" s="4"/>
      <c r="H100" s="4"/>
      <c r="I100" s="4"/>
      <c r="J100" s="4"/>
      <c r="K100" s="4"/>
      <c r="L100" s="4"/>
      <c r="M100" s="4"/>
    </row>
    <row r="101" spans="3:13" s="3" customFormat="1" ht="11.25" x14ac:dyDescent="0.2">
      <c r="C101" s="4"/>
      <c r="D101" s="4"/>
      <c r="E101" s="4"/>
      <c r="F101" s="4"/>
      <c r="G101" s="4"/>
      <c r="H101" s="4"/>
      <c r="I101" s="4"/>
      <c r="J101" s="4"/>
      <c r="K101" s="4"/>
      <c r="L101" s="4"/>
      <c r="M101" s="4"/>
    </row>
    <row r="102" spans="3:13" s="3" customFormat="1" ht="11.25" x14ac:dyDescent="0.2">
      <c r="C102" s="4"/>
      <c r="D102" s="4"/>
      <c r="E102" s="4"/>
      <c r="F102" s="4"/>
      <c r="G102" s="4"/>
      <c r="H102" s="4"/>
      <c r="I102" s="4"/>
      <c r="J102" s="4"/>
      <c r="K102" s="4"/>
      <c r="L102" s="4"/>
      <c r="M102" s="4"/>
    </row>
    <row r="103" spans="3:13" s="3" customFormat="1" ht="11.25" x14ac:dyDescent="0.2">
      <c r="C103" s="4"/>
      <c r="D103" s="4"/>
      <c r="E103" s="4"/>
      <c r="F103" s="4"/>
      <c r="G103" s="4"/>
      <c r="H103" s="4"/>
      <c r="I103" s="4"/>
      <c r="J103" s="4"/>
      <c r="K103" s="4"/>
      <c r="L103" s="4"/>
      <c r="M103" s="4"/>
    </row>
    <row r="104" spans="3:13" s="3" customFormat="1" ht="11.25" x14ac:dyDescent="0.2">
      <c r="C104" s="4"/>
      <c r="D104" s="4"/>
      <c r="E104" s="4"/>
      <c r="F104" s="4"/>
      <c r="G104" s="4"/>
      <c r="H104" s="4"/>
      <c r="I104" s="4"/>
      <c r="J104" s="4"/>
      <c r="K104" s="4"/>
      <c r="L104" s="4"/>
      <c r="M104" s="4"/>
    </row>
    <row r="105" spans="3:13" s="3" customFormat="1" ht="11.25" x14ac:dyDescent="0.2">
      <c r="C105" s="4"/>
      <c r="D105" s="4"/>
      <c r="E105" s="4"/>
      <c r="F105" s="4"/>
      <c r="G105" s="4"/>
      <c r="H105" s="4"/>
      <c r="I105" s="4"/>
      <c r="J105" s="4"/>
      <c r="K105" s="4"/>
      <c r="L105" s="4"/>
      <c r="M105" s="4"/>
    </row>
    <row r="106" spans="3:13" s="3" customFormat="1" ht="11.25" x14ac:dyDescent="0.2">
      <c r="C106" s="4"/>
      <c r="D106" s="4"/>
      <c r="E106" s="4"/>
      <c r="F106" s="4"/>
      <c r="G106" s="4"/>
      <c r="H106" s="4"/>
      <c r="I106" s="4"/>
      <c r="J106" s="4"/>
      <c r="K106" s="4"/>
      <c r="L106" s="4"/>
      <c r="M106" s="4"/>
    </row>
    <row r="107" spans="3:13" s="3" customFormat="1" ht="11.25" x14ac:dyDescent="0.2">
      <c r="C107" s="4"/>
      <c r="D107" s="4"/>
      <c r="E107" s="4"/>
      <c r="F107" s="4"/>
      <c r="G107" s="4"/>
      <c r="H107" s="4"/>
      <c r="I107" s="4"/>
      <c r="J107" s="4"/>
      <c r="K107" s="4"/>
      <c r="L107" s="4"/>
      <c r="M107" s="4"/>
    </row>
    <row r="108" spans="3:13" s="3" customFormat="1" ht="11.25" x14ac:dyDescent="0.2">
      <c r="C108" s="4"/>
      <c r="D108" s="4"/>
      <c r="E108" s="4"/>
      <c r="F108" s="4"/>
      <c r="G108" s="4"/>
      <c r="H108" s="4"/>
      <c r="I108" s="4"/>
      <c r="J108" s="4"/>
      <c r="K108" s="4"/>
      <c r="L108" s="4"/>
      <c r="M108" s="4"/>
    </row>
    <row r="109" spans="3:13" s="3" customFormat="1" ht="11.25" x14ac:dyDescent="0.2">
      <c r="C109" s="4"/>
      <c r="D109" s="4"/>
      <c r="E109" s="4"/>
      <c r="F109" s="4"/>
      <c r="G109" s="4"/>
      <c r="H109" s="4"/>
      <c r="I109" s="4"/>
      <c r="J109" s="4"/>
      <c r="K109" s="4"/>
      <c r="L109" s="4"/>
      <c r="M109" s="4"/>
    </row>
    <row r="110" spans="3:13" s="3" customFormat="1" ht="11.25" x14ac:dyDescent="0.2">
      <c r="C110" s="4"/>
      <c r="D110" s="4"/>
      <c r="E110" s="4"/>
      <c r="F110" s="4"/>
      <c r="G110" s="4"/>
      <c r="H110" s="4"/>
      <c r="I110" s="4"/>
      <c r="J110" s="4"/>
      <c r="K110" s="4"/>
      <c r="L110" s="4"/>
      <c r="M110" s="4"/>
    </row>
    <row r="111" spans="3:13" s="3" customFormat="1" ht="11.25" x14ac:dyDescent="0.2">
      <c r="C111" s="4"/>
      <c r="D111" s="4"/>
      <c r="E111" s="4"/>
      <c r="F111" s="4"/>
      <c r="G111" s="4"/>
      <c r="H111" s="4"/>
      <c r="I111" s="4"/>
      <c r="J111" s="4"/>
      <c r="K111" s="4"/>
      <c r="L111" s="4"/>
      <c r="M111" s="4"/>
    </row>
    <row r="112" spans="3:13" s="3" customFormat="1" ht="11.25" x14ac:dyDescent="0.2">
      <c r="C112" s="4"/>
      <c r="D112" s="4"/>
      <c r="E112" s="4"/>
      <c r="F112" s="4"/>
      <c r="G112" s="4"/>
      <c r="H112" s="4"/>
      <c r="I112" s="4"/>
      <c r="J112" s="4"/>
      <c r="K112" s="4"/>
      <c r="L112" s="4"/>
      <c r="M112" s="4"/>
    </row>
    <row r="113" spans="3:13" s="3" customFormat="1" ht="11.25" x14ac:dyDescent="0.2">
      <c r="C113" s="4"/>
      <c r="D113" s="4"/>
      <c r="E113" s="4"/>
      <c r="F113" s="4"/>
      <c r="G113" s="4"/>
      <c r="H113" s="4"/>
      <c r="I113" s="4"/>
      <c r="J113" s="4"/>
      <c r="K113" s="4"/>
      <c r="L113" s="4"/>
      <c r="M113" s="4"/>
    </row>
    <row r="114" spans="3:13" s="3" customFormat="1" ht="11.25" x14ac:dyDescent="0.2">
      <c r="C114" s="4"/>
      <c r="D114" s="4"/>
      <c r="E114" s="4"/>
      <c r="F114" s="4"/>
      <c r="G114" s="4"/>
      <c r="H114" s="4"/>
      <c r="I114" s="4"/>
      <c r="J114" s="4"/>
      <c r="K114" s="4"/>
      <c r="L114" s="4"/>
      <c r="M114" s="4"/>
    </row>
    <row r="115" spans="3:13" s="3" customFormat="1" ht="11.25" x14ac:dyDescent="0.2">
      <c r="C115" s="4"/>
      <c r="D115" s="4"/>
      <c r="E115" s="4"/>
      <c r="F115" s="4"/>
      <c r="G115" s="4"/>
      <c r="H115" s="4"/>
      <c r="I115" s="4"/>
      <c r="J115" s="4"/>
      <c r="K115" s="4"/>
      <c r="L115" s="4"/>
      <c r="M115" s="4"/>
    </row>
    <row r="116" spans="3:13" s="3" customFormat="1" ht="11.25" x14ac:dyDescent="0.2">
      <c r="C116" s="4"/>
      <c r="D116" s="4"/>
      <c r="E116" s="4"/>
      <c r="F116" s="4"/>
      <c r="G116" s="4"/>
      <c r="H116" s="4"/>
      <c r="I116" s="4"/>
      <c r="J116" s="4"/>
      <c r="K116" s="4"/>
      <c r="L116" s="4"/>
      <c r="M116" s="4"/>
    </row>
    <row r="117" spans="3:13" s="3" customFormat="1" ht="11.25" x14ac:dyDescent="0.2">
      <c r="C117" s="4"/>
      <c r="D117" s="4"/>
      <c r="E117" s="4"/>
      <c r="F117" s="4"/>
      <c r="G117" s="4"/>
      <c r="H117" s="4"/>
      <c r="I117" s="4"/>
      <c r="J117" s="4"/>
      <c r="K117" s="4"/>
      <c r="L117" s="4"/>
      <c r="M117" s="4"/>
    </row>
    <row r="118" spans="3:13" s="3" customFormat="1" ht="11.25" x14ac:dyDescent="0.2">
      <c r="C118" s="4"/>
      <c r="D118" s="4"/>
      <c r="E118" s="4"/>
      <c r="F118" s="4"/>
      <c r="G118" s="4"/>
      <c r="H118" s="4"/>
      <c r="I118" s="4"/>
      <c r="J118" s="4"/>
      <c r="K118" s="4"/>
      <c r="L118" s="4"/>
      <c r="M118" s="4"/>
    </row>
    <row r="119" spans="3:13" s="3" customFormat="1" ht="11.25" x14ac:dyDescent="0.2">
      <c r="C119" s="4"/>
      <c r="D119" s="4"/>
      <c r="E119" s="4"/>
      <c r="F119" s="4"/>
      <c r="G119" s="4"/>
      <c r="H119" s="4"/>
      <c r="I119" s="4"/>
      <c r="J119" s="4"/>
      <c r="K119" s="4"/>
      <c r="L119" s="4"/>
      <c r="M119" s="4"/>
    </row>
    <row r="120" spans="3:13" s="3" customFormat="1" ht="11.25" x14ac:dyDescent="0.2">
      <c r="C120" s="4"/>
      <c r="D120" s="4"/>
      <c r="E120" s="4"/>
      <c r="F120" s="4"/>
      <c r="G120" s="4"/>
      <c r="H120" s="4"/>
      <c r="I120" s="4"/>
      <c r="J120" s="4"/>
      <c r="K120" s="4"/>
      <c r="L120" s="4"/>
      <c r="M120" s="4"/>
    </row>
    <row r="121" spans="3:13" s="3" customFormat="1" ht="11.25" x14ac:dyDescent="0.2">
      <c r="C121" s="4"/>
      <c r="D121" s="4"/>
      <c r="E121" s="4"/>
      <c r="F121" s="4"/>
      <c r="G121" s="4"/>
      <c r="H121" s="4"/>
      <c r="I121" s="4"/>
      <c r="J121" s="4"/>
      <c r="K121" s="4"/>
      <c r="L121" s="4"/>
      <c r="M121" s="4"/>
    </row>
    <row r="122" spans="3:13" s="3" customFormat="1" ht="11.25" x14ac:dyDescent="0.2">
      <c r="C122" s="4"/>
      <c r="D122" s="4"/>
      <c r="E122" s="4"/>
      <c r="F122" s="4"/>
      <c r="G122" s="4"/>
      <c r="H122" s="4"/>
      <c r="I122" s="4"/>
      <c r="J122" s="4"/>
      <c r="K122" s="4"/>
      <c r="L122" s="4"/>
      <c r="M122" s="4"/>
    </row>
    <row r="123" spans="3:13" s="3" customFormat="1" ht="11.25" x14ac:dyDescent="0.2">
      <c r="C123" s="4"/>
      <c r="D123" s="4"/>
      <c r="E123" s="4"/>
      <c r="F123" s="4"/>
      <c r="G123" s="4"/>
      <c r="H123" s="4"/>
      <c r="I123" s="4"/>
      <c r="J123" s="4"/>
      <c r="K123" s="4"/>
      <c r="L123" s="4"/>
      <c r="M123" s="4"/>
    </row>
    <row r="124" spans="3:13" s="3" customFormat="1" ht="11.25" x14ac:dyDescent="0.2">
      <c r="C124" s="4"/>
      <c r="D124" s="4"/>
      <c r="E124" s="4"/>
      <c r="F124" s="4"/>
      <c r="G124" s="4"/>
      <c r="H124" s="4"/>
      <c r="I124" s="4"/>
      <c r="J124" s="4"/>
      <c r="K124" s="4"/>
      <c r="L124" s="4"/>
      <c r="M124" s="4"/>
    </row>
    <row r="125" spans="3:13" s="3" customFormat="1" ht="11.25" x14ac:dyDescent="0.2">
      <c r="C125" s="4"/>
      <c r="D125" s="4"/>
      <c r="E125" s="4"/>
      <c r="F125" s="4"/>
      <c r="G125" s="4"/>
      <c r="H125" s="4"/>
      <c r="I125" s="4"/>
      <c r="J125" s="4"/>
      <c r="K125" s="4"/>
      <c r="L125" s="4"/>
      <c r="M125" s="4"/>
    </row>
    <row r="126" spans="3:13" s="3" customFormat="1" ht="11.25" x14ac:dyDescent="0.2">
      <c r="C126" s="4"/>
      <c r="D126" s="4"/>
      <c r="E126" s="4"/>
      <c r="F126" s="4"/>
      <c r="G126" s="4"/>
      <c r="H126" s="4"/>
      <c r="I126" s="4"/>
      <c r="J126" s="4"/>
      <c r="K126" s="4"/>
      <c r="L126" s="4"/>
      <c r="M126" s="4"/>
    </row>
    <row r="127" spans="3:13" s="3" customFormat="1" ht="11.25" x14ac:dyDescent="0.2">
      <c r="C127" s="4"/>
      <c r="D127" s="4"/>
      <c r="E127" s="4"/>
      <c r="F127" s="4"/>
      <c r="G127" s="4"/>
      <c r="H127" s="4"/>
      <c r="I127" s="4"/>
      <c r="J127" s="4"/>
      <c r="K127" s="4"/>
      <c r="L127" s="4"/>
      <c r="M127" s="4"/>
    </row>
    <row r="128" spans="3:13" s="3" customFormat="1" ht="11.25" x14ac:dyDescent="0.2">
      <c r="C128" s="4"/>
      <c r="D128" s="4"/>
      <c r="E128" s="4"/>
      <c r="F128" s="4"/>
      <c r="G128" s="4"/>
      <c r="H128" s="4"/>
      <c r="I128" s="4"/>
      <c r="J128" s="4"/>
      <c r="K128" s="4"/>
      <c r="L128" s="4"/>
      <c r="M128" s="4"/>
    </row>
    <row r="129" spans="3:13" s="3" customFormat="1" ht="11.25" x14ac:dyDescent="0.2">
      <c r="C129" s="4"/>
      <c r="D129" s="4"/>
      <c r="E129" s="4"/>
      <c r="F129" s="4"/>
      <c r="G129" s="4"/>
      <c r="H129" s="4"/>
      <c r="I129" s="4"/>
      <c r="J129" s="4"/>
      <c r="K129" s="4"/>
      <c r="L129" s="4"/>
      <c r="M129" s="4"/>
    </row>
    <row r="130" spans="3:13" s="3" customFormat="1" ht="11.25" x14ac:dyDescent="0.2">
      <c r="C130" s="4"/>
      <c r="D130" s="4"/>
      <c r="E130" s="4"/>
      <c r="F130" s="4"/>
      <c r="G130" s="4"/>
      <c r="H130" s="4"/>
      <c r="I130" s="4"/>
      <c r="J130" s="4"/>
      <c r="K130" s="4"/>
      <c r="L130" s="4"/>
      <c r="M130" s="4"/>
    </row>
    <row r="131" spans="3:13" s="3" customFormat="1" ht="11.25" x14ac:dyDescent="0.2">
      <c r="C131" s="4"/>
      <c r="D131" s="4"/>
      <c r="E131" s="4"/>
      <c r="F131" s="4"/>
      <c r="G131" s="4"/>
      <c r="H131" s="4"/>
      <c r="I131" s="4"/>
      <c r="J131" s="4"/>
      <c r="K131" s="4"/>
      <c r="L131" s="4"/>
      <c r="M131" s="4"/>
    </row>
    <row r="132" spans="3:13" s="3" customFormat="1" ht="11.25" x14ac:dyDescent="0.2">
      <c r="C132" s="4"/>
      <c r="D132" s="4"/>
      <c r="E132" s="4"/>
      <c r="F132" s="4"/>
      <c r="G132" s="4"/>
      <c r="H132" s="4"/>
      <c r="I132" s="4"/>
      <c r="J132" s="4"/>
      <c r="K132" s="4"/>
      <c r="L132" s="4"/>
      <c r="M132" s="4"/>
    </row>
    <row r="133" spans="3:13" s="3" customFormat="1" ht="11.25" x14ac:dyDescent="0.2">
      <c r="C133" s="4"/>
      <c r="D133" s="4"/>
      <c r="E133" s="4"/>
      <c r="F133" s="4"/>
      <c r="G133" s="4"/>
      <c r="H133" s="4"/>
      <c r="I133" s="4"/>
      <c r="J133" s="4"/>
      <c r="K133" s="4"/>
      <c r="L133" s="4"/>
      <c r="M133" s="4"/>
    </row>
    <row r="134" spans="3:13" s="3" customFormat="1" ht="11.25" x14ac:dyDescent="0.2">
      <c r="C134" s="4"/>
      <c r="D134" s="4"/>
      <c r="E134" s="4"/>
      <c r="F134" s="4"/>
      <c r="G134" s="4"/>
      <c r="H134" s="4"/>
      <c r="I134" s="4"/>
      <c r="J134" s="4"/>
      <c r="K134" s="4"/>
      <c r="L134" s="4"/>
      <c r="M134" s="4"/>
    </row>
    <row r="135" spans="3:13" s="3" customFormat="1" ht="11.25" x14ac:dyDescent="0.2">
      <c r="C135" s="4"/>
      <c r="D135" s="4"/>
      <c r="E135" s="4"/>
      <c r="F135" s="4"/>
      <c r="G135" s="4"/>
      <c r="H135" s="4"/>
      <c r="I135" s="4"/>
      <c r="J135" s="4"/>
      <c r="K135" s="4"/>
      <c r="L135" s="4"/>
      <c r="M135" s="4"/>
    </row>
    <row r="136" spans="3:13" s="3" customFormat="1" ht="11.25" x14ac:dyDescent="0.2">
      <c r="C136" s="4"/>
      <c r="D136" s="4"/>
      <c r="E136" s="4"/>
      <c r="F136" s="4"/>
      <c r="G136" s="4"/>
      <c r="H136" s="4"/>
      <c r="I136" s="4"/>
      <c r="J136" s="4"/>
      <c r="K136" s="4"/>
      <c r="L136" s="4"/>
      <c r="M136" s="4"/>
    </row>
    <row r="137" spans="3:13" s="3" customFormat="1" ht="11.25" x14ac:dyDescent="0.2">
      <c r="C137" s="4"/>
      <c r="D137" s="4"/>
      <c r="E137" s="4"/>
      <c r="F137" s="4"/>
      <c r="G137" s="4"/>
      <c r="H137" s="4"/>
      <c r="I137" s="4"/>
      <c r="J137" s="4"/>
      <c r="K137" s="4"/>
      <c r="L137" s="4"/>
      <c r="M137" s="4"/>
    </row>
    <row r="138" spans="3:13" s="3" customFormat="1" ht="11.25" x14ac:dyDescent="0.2">
      <c r="C138" s="4"/>
      <c r="D138" s="4"/>
      <c r="E138" s="4"/>
      <c r="F138" s="4"/>
      <c r="G138" s="4"/>
      <c r="H138" s="4"/>
      <c r="I138" s="4"/>
      <c r="J138" s="4"/>
      <c r="K138" s="4"/>
      <c r="L138" s="4"/>
      <c r="M138" s="4"/>
    </row>
    <row r="139" spans="3:13" s="3" customFormat="1" ht="11.25" x14ac:dyDescent="0.2">
      <c r="C139" s="4"/>
      <c r="D139" s="4"/>
      <c r="E139" s="4"/>
      <c r="F139" s="4"/>
      <c r="G139" s="4"/>
      <c r="H139" s="4"/>
      <c r="I139" s="4"/>
      <c r="J139" s="4"/>
      <c r="K139" s="4"/>
      <c r="L139" s="4"/>
      <c r="M139" s="4"/>
    </row>
    <row r="140" spans="3:13" s="3" customFormat="1" ht="11.25" x14ac:dyDescent="0.2">
      <c r="C140" s="4"/>
      <c r="D140" s="4"/>
      <c r="E140" s="4"/>
      <c r="F140" s="4"/>
      <c r="G140" s="4"/>
      <c r="H140" s="4"/>
      <c r="I140" s="4"/>
      <c r="J140" s="4"/>
      <c r="K140" s="4"/>
      <c r="L140" s="4"/>
      <c r="M140" s="4"/>
    </row>
    <row r="141" spans="3:13" s="3" customFormat="1" ht="11.25" x14ac:dyDescent="0.2">
      <c r="C141" s="4"/>
      <c r="D141" s="4"/>
      <c r="E141" s="4"/>
      <c r="F141" s="4"/>
      <c r="G141" s="4"/>
      <c r="H141" s="4"/>
      <c r="I141" s="4"/>
      <c r="J141" s="4"/>
      <c r="K141" s="4"/>
      <c r="L141" s="4"/>
      <c r="M141" s="4"/>
    </row>
    <row r="142" spans="3:13" s="3" customFormat="1" ht="11.25" x14ac:dyDescent="0.2">
      <c r="C142" s="4"/>
      <c r="D142" s="4"/>
      <c r="E142" s="4"/>
      <c r="F142" s="4"/>
      <c r="G142" s="4"/>
      <c r="H142" s="4"/>
      <c r="I142" s="4"/>
      <c r="J142" s="4"/>
      <c r="K142" s="4"/>
      <c r="L142" s="4"/>
      <c r="M142" s="4"/>
    </row>
    <row r="143" spans="3:13" s="3" customFormat="1" ht="11.25" x14ac:dyDescent="0.2">
      <c r="C143" s="4"/>
      <c r="D143" s="4"/>
      <c r="E143" s="4"/>
      <c r="F143" s="4"/>
      <c r="G143" s="4"/>
      <c r="H143" s="4"/>
      <c r="I143" s="4"/>
      <c r="J143" s="4"/>
      <c r="K143" s="4"/>
      <c r="L143" s="4"/>
      <c r="M143" s="4"/>
    </row>
    <row r="144" spans="3:13" s="3" customFormat="1" ht="11.25" x14ac:dyDescent="0.2">
      <c r="C144" s="4"/>
      <c r="D144" s="4"/>
      <c r="E144" s="4"/>
      <c r="F144" s="4"/>
      <c r="G144" s="4"/>
      <c r="H144" s="4"/>
      <c r="I144" s="4"/>
      <c r="J144" s="4"/>
      <c r="K144" s="4"/>
      <c r="L144" s="4"/>
      <c r="M144" s="4"/>
    </row>
    <row r="145" spans="3:13" s="3" customFormat="1" ht="11.25" x14ac:dyDescent="0.2">
      <c r="C145" s="4"/>
      <c r="D145" s="4"/>
      <c r="E145" s="4"/>
      <c r="F145" s="4"/>
      <c r="G145" s="4"/>
      <c r="H145" s="4"/>
      <c r="I145" s="4"/>
      <c r="J145" s="4"/>
      <c r="K145" s="4"/>
      <c r="L145" s="4"/>
      <c r="M145" s="4"/>
    </row>
    <row r="146" spans="3:13" s="3" customFormat="1" ht="11.25" x14ac:dyDescent="0.2">
      <c r="C146" s="4"/>
      <c r="D146" s="4"/>
      <c r="E146" s="4"/>
      <c r="F146" s="4"/>
      <c r="G146" s="4"/>
      <c r="H146" s="4"/>
      <c r="I146" s="4"/>
      <c r="J146" s="4"/>
      <c r="K146" s="4"/>
      <c r="L146" s="4"/>
      <c r="M146" s="4"/>
    </row>
    <row r="147" spans="3:13" s="3" customFormat="1" ht="11.25" x14ac:dyDescent="0.2">
      <c r="C147" s="4"/>
      <c r="D147" s="4"/>
      <c r="E147" s="4"/>
      <c r="F147" s="4"/>
      <c r="G147" s="4"/>
      <c r="H147" s="4"/>
      <c r="I147" s="4"/>
      <c r="J147" s="4"/>
      <c r="K147" s="4"/>
      <c r="L147" s="4"/>
      <c r="M147" s="4"/>
    </row>
    <row r="148" spans="3:13" s="3" customFormat="1" ht="11.25" x14ac:dyDescent="0.2">
      <c r="C148" s="4"/>
      <c r="D148" s="4"/>
      <c r="E148" s="4"/>
      <c r="F148" s="4"/>
      <c r="G148" s="4"/>
      <c r="H148" s="4"/>
      <c r="I148" s="4"/>
      <c r="J148" s="4"/>
      <c r="K148" s="4"/>
      <c r="L148" s="4"/>
      <c r="M148" s="4"/>
    </row>
    <row r="149" spans="3:13" s="3" customFormat="1" ht="11.25" x14ac:dyDescent="0.2">
      <c r="C149" s="4"/>
      <c r="D149" s="4"/>
      <c r="E149" s="4"/>
      <c r="F149" s="4"/>
      <c r="G149" s="4"/>
      <c r="H149" s="4"/>
      <c r="I149" s="4"/>
      <c r="J149" s="4"/>
      <c r="K149" s="4"/>
      <c r="L149" s="4"/>
      <c r="M149" s="4"/>
    </row>
    <row r="150" spans="3:13" s="3" customFormat="1" ht="11.25" x14ac:dyDescent="0.2">
      <c r="C150" s="4"/>
      <c r="D150" s="4"/>
      <c r="E150" s="4"/>
      <c r="F150" s="4"/>
      <c r="G150" s="4"/>
      <c r="H150" s="4"/>
      <c r="I150" s="4"/>
      <c r="J150" s="4"/>
      <c r="K150" s="4"/>
      <c r="L150" s="4"/>
      <c r="M150" s="4"/>
    </row>
    <row r="151" spans="3:13" s="3" customFormat="1" ht="11.25" x14ac:dyDescent="0.2">
      <c r="C151" s="4"/>
      <c r="D151" s="4"/>
      <c r="E151" s="4"/>
      <c r="F151" s="4"/>
      <c r="G151" s="4"/>
      <c r="H151" s="4"/>
      <c r="I151" s="4"/>
      <c r="J151" s="4"/>
      <c r="K151" s="4"/>
      <c r="L151" s="4"/>
      <c r="M151" s="4"/>
    </row>
    <row r="152" spans="3:13" s="3" customFormat="1" ht="11.25" x14ac:dyDescent="0.2">
      <c r="C152" s="4"/>
      <c r="D152" s="4"/>
      <c r="E152" s="4"/>
      <c r="F152" s="4"/>
      <c r="G152" s="4"/>
      <c r="H152" s="4"/>
      <c r="I152" s="4"/>
      <c r="J152" s="4"/>
      <c r="K152" s="4"/>
      <c r="L152" s="4"/>
      <c r="M152" s="4"/>
    </row>
    <row r="153" spans="3:13" s="3" customFormat="1" ht="11.25" x14ac:dyDescent="0.2">
      <c r="C153" s="4"/>
      <c r="D153" s="4"/>
      <c r="E153" s="4"/>
      <c r="F153" s="4"/>
      <c r="G153" s="4"/>
      <c r="H153" s="4"/>
      <c r="I153" s="4"/>
      <c r="J153" s="4"/>
      <c r="K153" s="4"/>
      <c r="L153" s="4"/>
      <c r="M153" s="4"/>
    </row>
    <row r="154" spans="3:13" s="3" customFormat="1" ht="11.25" x14ac:dyDescent="0.2">
      <c r="C154" s="4"/>
      <c r="D154" s="4"/>
      <c r="E154" s="4"/>
      <c r="F154" s="4"/>
      <c r="G154" s="4"/>
      <c r="H154" s="4"/>
      <c r="I154" s="4"/>
      <c r="J154" s="4"/>
      <c r="K154" s="4"/>
      <c r="L154" s="4"/>
      <c r="M154" s="4"/>
    </row>
    <row r="155" spans="3:13" s="3" customFormat="1" ht="11.25" x14ac:dyDescent="0.2">
      <c r="C155" s="4"/>
      <c r="D155" s="4"/>
      <c r="E155" s="4"/>
      <c r="F155" s="4"/>
      <c r="G155" s="4"/>
      <c r="H155" s="4"/>
      <c r="I155" s="4"/>
      <c r="J155" s="4"/>
      <c r="K155" s="4"/>
      <c r="L155" s="4"/>
      <c r="M155" s="4"/>
    </row>
    <row r="156" spans="3:13" s="3" customFormat="1" ht="11.25" x14ac:dyDescent="0.2">
      <c r="C156" s="4"/>
      <c r="D156" s="4"/>
      <c r="E156" s="4"/>
      <c r="F156" s="4"/>
      <c r="G156" s="4"/>
      <c r="H156" s="4"/>
      <c r="I156" s="4"/>
      <c r="J156" s="4"/>
      <c r="K156" s="4"/>
      <c r="L156" s="4"/>
      <c r="M156" s="4"/>
    </row>
    <row r="157" spans="3:13" s="3" customFormat="1" ht="11.25" x14ac:dyDescent="0.2">
      <c r="C157" s="4"/>
      <c r="D157" s="4"/>
      <c r="E157" s="4"/>
      <c r="F157" s="4"/>
      <c r="G157" s="4"/>
      <c r="H157" s="4"/>
      <c r="I157" s="4"/>
      <c r="J157" s="4"/>
      <c r="K157" s="4"/>
      <c r="L157" s="4"/>
      <c r="M157" s="4"/>
    </row>
    <row r="158" spans="3:13" s="3" customFormat="1" ht="11.25" x14ac:dyDescent="0.2">
      <c r="C158" s="4"/>
      <c r="D158" s="4"/>
      <c r="E158" s="4"/>
      <c r="F158" s="4"/>
      <c r="G158" s="4"/>
      <c r="H158" s="4"/>
      <c r="I158" s="4"/>
      <c r="J158" s="4"/>
      <c r="K158" s="4"/>
      <c r="L158" s="4"/>
      <c r="M158" s="4"/>
    </row>
    <row r="159" spans="3:13" s="3" customFormat="1" ht="11.25" x14ac:dyDescent="0.2">
      <c r="C159" s="4"/>
      <c r="D159" s="4"/>
      <c r="E159" s="4"/>
      <c r="F159" s="4"/>
      <c r="G159" s="4"/>
      <c r="H159" s="4"/>
      <c r="I159" s="4"/>
      <c r="J159" s="4"/>
      <c r="K159" s="4"/>
      <c r="L159" s="4"/>
      <c r="M159" s="4"/>
    </row>
    <row r="160" spans="3:13" s="3" customFormat="1" ht="11.25" x14ac:dyDescent="0.2">
      <c r="C160" s="4"/>
      <c r="D160" s="4"/>
      <c r="E160" s="4"/>
      <c r="F160" s="4"/>
      <c r="G160" s="4"/>
      <c r="H160" s="4"/>
      <c r="I160" s="4"/>
      <c r="J160" s="4"/>
      <c r="K160" s="4"/>
      <c r="L160" s="4"/>
      <c r="M160" s="4"/>
    </row>
    <row r="161" spans="3:13" s="3" customFormat="1" ht="11.25" x14ac:dyDescent="0.2">
      <c r="C161" s="4"/>
      <c r="D161" s="4"/>
      <c r="E161" s="4"/>
      <c r="F161" s="4"/>
      <c r="G161" s="4"/>
      <c r="H161" s="4"/>
      <c r="I161" s="4"/>
      <c r="J161" s="4"/>
      <c r="K161" s="4"/>
      <c r="L161" s="4"/>
      <c r="M161" s="4"/>
    </row>
    <row r="162" spans="3:13" s="3" customFormat="1" ht="11.25" x14ac:dyDescent="0.2">
      <c r="C162" s="4"/>
      <c r="D162" s="4"/>
      <c r="E162" s="4"/>
      <c r="F162" s="4"/>
      <c r="G162" s="4"/>
      <c r="H162" s="4"/>
      <c r="I162" s="4"/>
      <c r="J162" s="4"/>
      <c r="K162" s="4"/>
      <c r="L162" s="4"/>
      <c r="M162" s="4"/>
    </row>
    <row r="163" spans="3:13" s="3" customFormat="1" ht="11.25" x14ac:dyDescent="0.2">
      <c r="C163" s="4"/>
      <c r="D163" s="4"/>
      <c r="E163" s="4"/>
      <c r="F163" s="4"/>
      <c r="G163" s="4"/>
      <c r="H163" s="4"/>
      <c r="I163" s="4"/>
      <c r="J163" s="4"/>
      <c r="K163" s="4"/>
      <c r="L163" s="4"/>
      <c r="M163" s="4"/>
    </row>
    <row r="164" spans="3:13" s="3" customFormat="1" ht="11.25" x14ac:dyDescent="0.2">
      <c r="C164" s="4"/>
      <c r="D164" s="4"/>
      <c r="E164" s="4"/>
      <c r="F164" s="4"/>
      <c r="G164" s="4"/>
      <c r="H164" s="4"/>
      <c r="I164" s="4"/>
      <c r="J164" s="4"/>
      <c r="K164" s="4"/>
      <c r="L164" s="4"/>
      <c r="M164" s="4"/>
    </row>
    <row r="165" spans="3:13" s="3" customFormat="1" ht="11.25" x14ac:dyDescent="0.2">
      <c r="C165" s="4"/>
      <c r="D165" s="4"/>
      <c r="E165" s="4"/>
      <c r="F165" s="4"/>
      <c r="G165" s="4"/>
      <c r="H165" s="4"/>
      <c r="I165" s="4"/>
      <c r="J165" s="4"/>
      <c r="K165" s="4"/>
      <c r="L165" s="4"/>
      <c r="M165" s="4"/>
    </row>
    <row r="166" spans="3:13" s="3" customFormat="1" ht="11.25" x14ac:dyDescent="0.2">
      <c r="C166" s="4"/>
      <c r="D166" s="4"/>
      <c r="E166" s="4"/>
      <c r="F166" s="4"/>
      <c r="G166" s="4"/>
      <c r="H166" s="4"/>
      <c r="I166" s="4"/>
      <c r="J166" s="4"/>
      <c r="K166" s="4"/>
      <c r="L166" s="4"/>
      <c r="M166" s="4"/>
    </row>
    <row r="167" spans="3:13" s="3" customFormat="1" ht="11.25" x14ac:dyDescent="0.2">
      <c r="C167" s="4"/>
      <c r="D167" s="4"/>
      <c r="E167" s="4"/>
      <c r="F167" s="4"/>
      <c r="G167" s="4"/>
      <c r="H167" s="4"/>
      <c r="I167" s="4"/>
      <c r="J167" s="4"/>
      <c r="K167" s="4"/>
      <c r="L167" s="4"/>
      <c r="M167" s="4"/>
    </row>
    <row r="168" spans="3:13" s="3" customFormat="1" ht="11.25" x14ac:dyDescent="0.2">
      <c r="C168" s="4"/>
      <c r="D168" s="4"/>
      <c r="E168" s="4"/>
      <c r="F168" s="4"/>
      <c r="G168" s="4"/>
      <c r="H168" s="4"/>
      <c r="I168" s="4"/>
      <c r="J168" s="4"/>
      <c r="K168" s="4"/>
      <c r="L168" s="4"/>
      <c r="M168" s="4"/>
    </row>
    <row r="169" spans="3:13" s="3" customFormat="1" ht="11.25" x14ac:dyDescent="0.2">
      <c r="C169" s="4"/>
      <c r="D169" s="4"/>
      <c r="E169" s="4"/>
      <c r="F169" s="4"/>
      <c r="G169" s="4"/>
      <c r="H169" s="4"/>
      <c r="I169" s="4"/>
      <c r="J169" s="4"/>
      <c r="K169" s="4"/>
      <c r="L169" s="4"/>
      <c r="M169" s="4"/>
    </row>
    <row r="170" spans="3:13" s="3" customFormat="1" ht="11.25" x14ac:dyDescent="0.2">
      <c r="C170" s="4"/>
      <c r="D170" s="4"/>
      <c r="E170" s="4"/>
      <c r="F170" s="4"/>
      <c r="G170" s="4"/>
      <c r="H170" s="4"/>
      <c r="I170" s="4"/>
      <c r="J170" s="4"/>
      <c r="K170" s="4"/>
      <c r="L170" s="4"/>
      <c r="M170" s="4"/>
    </row>
    <row r="171" spans="3:13" s="3" customFormat="1" ht="11.25" x14ac:dyDescent="0.2">
      <c r="C171" s="4"/>
      <c r="D171" s="4"/>
      <c r="E171" s="4"/>
      <c r="F171" s="4"/>
      <c r="G171" s="4"/>
      <c r="H171" s="4"/>
      <c r="I171" s="4"/>
      <c r="J171" s="4"/>
      <c r="K171" s="4"/>
      <c r="L171" s="4"/>
      <c r="M171" s="4"/>
    </row>
    <row r="172" spans="3:13" s="3" customFormat="1" ht="11.25" x14ac:dyDescent="0.2">
      <c r="C172" s="4"/>
      <c r="D172" s="4"/>
      <c r="E172" s="4"/>
      <c r="F172" s="4"/>
      <c r="G172" s="4"/>
      <c r="H172" s="4"/>
      <c r="I172" s="4"/>
      <c r="J172" s="4"/>
      <c r="K172" s="4"/>
      <c r="L172" s="4"/>
      <c r="M172" s="4"/>
    </row>
    <row r="173" spans="3:13" s="3" customFormat="1" ht="11.25" x14ac:dyDescent="0.2">
      <c r="C173" s="4"/>
      <c r="D173" s="4"/>
      <c r="E173" s="4"/>
      <c r="F173" s="4"/>
      <c r="G173" s="4"/>
      <c r="H173" s="4"/>
      <c r="I173" s="4"/>
      <c r="J173" s="4"/>
      <c r="K173" s="4"/>
      <c r="L173" s="4"/>
      <c r="M173" s="4"/>
    </row>
    <row r="174" spans="3:13" s="3" customFormat="1" ht="11.25" x14ac:dyDescent="0.2">
      <c r="C174" s="4"/>
      <c r="D174" s="4"/>
      <c r="E174" s="4"/>
      <c r="F174" s="4"/>
      <c r="G174" s="4"/>
      <c r="H174" s="4"/>
      <c r="I174" s="4"/>
      <c r="J174" s="4"/>
      <c r="K174" s="4"/>
      <c r="L174" s="4"/>
      <c r="M174" s="4"/>
    </row>
    <row r="175" spans="3:13" s="3" customFormat="1" ht="11.25" x14ac:dyDescent="0.2">
      <c r="C175" s="4"/>
      <c r="D175" s="4"/>
      <c r="E175" s="4"/>
      <c r="F175" s="4"/>
      <c r="G175" s="4"/>
      <c r="H175" s="4"/>
      <c r="I175" s="4"/>
      <c r="J175" s="4"/>
      <c r="K175" s="4"/>
      <c r="L175" s="4"/>
      <c r="M175" s="4"/>
    </row>
    <row r="176" spans="3:13" s="3" customFormat="1" ht="11.25" x14ac:dyDescent="0.2">
      <c r="C176" s="4"/>
      <c r="D176" s="4"/>
      <c r="E176" s="4"/>
      <c r="F176" s="4"/>
      <c r="G176" s="4"/>
      <c r="H176" s="4"/>
      <c r="I176" s="4"/>
      <c r="J176" s="4"/>
      <c r="K176" s="4"/>
      <c r="L176" s="4"/>
      <c r="M176" s="4"/>
    </row>
    <row r="177" spans="3:13" s="3" customFormat="1" ht="11.25" x14ac:dyDescent="0.2">
      <c r="C177" s="4"/>
      <c r="D177" s="4"/>
      <c r="E177" s="4"/>
      <c r="F177" s="4"/>
      <c r="G177" s="4"/>
      <c r="H177" s="4"/>
      <c r="I177" s="4"/>
      <c r="J177" s="4"/>
      <c r="K177" s="4"/>
      <c r="L177" s="4"/>
      <c r="M177" s="4"/>
    </row>
    <row r="178" spans="3:13" s="3" customFormat="1" ht="11.25" x14ac:dyDescent="0.2">
      <c r="C178" s="4"/>
      <c r="D178" s="4"/>
      <c r="E178" s="4"/>
      <c r="F178" s="4"/>
      <c r="G178" s="4"/>
      <c r="H178" s="4"/>
      <c r="I178" s="4"/>
      <c r="J178" s="4"/>
      <c r="K178" s="4"/>
      <c r="L178" s="4"/>
      <c r="M178" s="4"/>
    </row>
    <row r="179" spans="3:13" s="3" customFormat="1" ht="11.25" x14ac:dyDescent="0.2">
      <c r="C179" s="4"/>
      <c r="D179" s="4"/>
      <c r="E179" s="4"/>
      <c r="F179" s="4"/>
      <c r="G179" s="4"/>
      <c r="H179" s="4"/>
      <c r="I179" s="4"/>
      <c r="J179" s="4"/>
      <c r="K179" s="4"/>
      <c r="L179" s="4"/>
      <c r="M179" s="4"/>
    </row>
    <row r="180" spans="3:13" s="3" customFormat="1" ht="11.25" x14ac:dyDescent="0.2">
      <c r="C180" s="4"/>
      <c r="D180" s="4"/>
      <c r="E180" s="4"/>
      <c r="F180" s="4"/>
      <c r="G180" s="4"/>
      <c r="H180" s="4"/>
      <c r="I180" s="4"/>
      <c r="J180" s="4"/>
      <c r="K180" s="4"/>
      <c r="L180" s="4"/>
      <c r="M180" s="4"/>
    </row>
    <row r="181" spans="3:13" s="3" customFormat="1" ht="11.25" x14ac:dyDescent="0.2">
      <c r="C181" s="4"/>
      <c r="D181" s="4"/>
      <c r="E181" s="4"/>
      <c r="F181" s="4"/>
      <c r="G181" s="4"/>
      <c r="H181" s="4"/>
      <c r="I181" s="4"/>
      <c r="J181" s="4"/>
      <c r="K181" s="4"/>
      <c r="L181" s="4"/>
      <c r="M181" s="4"/>
    </row>
    <row r="182" spans="3:13" s="3" customFormat="1" ht="11.25" x14ac:dyDescent="0.2">
      <c r="C182" s="4"/>
      <c r="D182" s="4"/>
      <c r="E182" s="4"/>
      <c r="F182" s="4"/>
      <c r="G182" s="4"/>
      <c r="H182" s="4"/>
      <c r="I182" s="4"/>
      <c r="J182" s="4"/>
      <c r="K182" s="4"/>
      <c r="L182" s="4"/>
      <c r="M182" s="4"/>
    </row>
    <row r="183" spans="3:13" s="3" customFormat="1" ht="11.25" x14ac:dyDescent="0.2">
      <c r="C183" s="4"/>
      <c r="D183" s="4"/>
      <c r="E183" s="4"/>
      <c r="F183" s="4"/>
      <c r="G183" s="4"/>
      <c r="H183" s="4"/>
      <c r="I183" s="4"/>
      <c r="J183" s="4"/>
      <c r="K183" s="4"/>
      <c r="L183" s="4"/>
      <c r="M183" s="4"/>
    </row>
    <row r="184" spans="3:13" s="3" customFormat="1" ht="11.25" x14ac:dyDescent="0.2">
      <c r="C184" s="4"/>
      <c r="D184" s="4"/>
      <c r="E184" s="4"/>
      <c r="F184" s="4"/>
      <c r="G184" s="4"/>
      <c r="H184" s="4"/>
      <c r="I184" s="4"/>
      <c r="J184" s="4"/>
      <c r="K184" s="4"/>
      <c r="L184" s="4"/>
      <c r="M184" s="4"/>
    </row>
    <row r="185" spans="3:13" s="3" customFormat="1" ht="11.25" x14ac:dyDescent="0.2">
      <c r="C185" s="4"/>
      <c r="D185" s="4"/>
      <c r="E185" s="4"/>
      <c r="F185" s="4"/>
      <c r="G185" s="4"/>
      <c r="H185" s="4"/>
      <c r="I185" s="4"/>
      <c r="J185" s="4"/>
      <c r="K185" s="4"/>
      <c r="L185" s="4"/>
      <c r="M185" s="4"/>
    </row>
    <row r="186" spans="3:13" s="3" customFormat="1" ht="11.25" x14ac:dyDescent="0.2">
      <c r="C186" s="4"/>
      <c r="D186" s="4"/>
      <c r="E186" s="4"/>
      <c r="F186" s="4"/>
      <c r="G186" s="4"/>
      <c r="H186" s="4"/>
      <c r="I186" s="4"/>
      <c r="J186" s="4"/>
      <c r="K186" s="4"/>
      <c r="L186" s="4"/>
      <c r="M186" s="4"/>
    </row>
  </sheetData>
  <mergeCells count="40">
    <mergeCell ref="A56:I56"/>
    <mergeCell ref="A59:I59"/>
    <mergeCell ref="A61:I61"/>
    <mergeCell ref="A57:I57"/>
    <mergeCell ref="A58:I58"/>
    <mergeCell ref="A60:I60"/>
    <mergeCell ref="A50:I50"/>
    <mergeCell ref="A51:I51"/>
    <mergeCell ref="A52:I52"/>
    <mergeCell ref="A54:I54"/>
    <mergeCell ref="A55:I55"/>
    <mergeCell ref="A1:M1"/>
    <mergeCell ref="A8:A9"/>
    <mergeCell ref="A25:D25"/>
    <mergeCell ref="A26:D26"/>
    <mergeCell ref="B3:M3"/>
    <mergeCell ref="B4:M4"/>
    <mergeCell ref="B5:M5"/>
    <mergeCell ref="B6:M6"/>
    <mergeCell ref="E8:L8"/>
    <mergeCell ref="M8:M9"/>
    <mergeCell ref="D8:D9"/>
    <mergeCell ref="C8:C9"/>
    <mergeCell ref="B8:B9"/>
    <mergeCell ref="A34:M34"/>
    <mergeCell ref="A36:M36"/>
    <mergeCell ref="A31:D31"/>
    <mergeCell ref="A32:D32"/>
    <mergeCell ref="A62:L62"/>
    <mergeCell ref="A38:M38"/>
    <mergeCell ref="A39:M39"/>
    <mergeCell ref="A40:M40"/>
    <mergeCell ref="A42:M42"/>
    <mergeCell ref="A45:I45"/>
    <mergeCell ref="A46:I46"/>
    <mergeCell ref="A43:M43"/>
    <mergeCell ref="A47:I47"/>
    <mergeCell ref="A53:I53"/>
    <mergeCell ref="A48:I48"/>
    <mergeCell ref="A49:I49"/>
  </mergeCells>
  <conditionalFormatting sqref="A11:A15">
    <cfRule type="cellIs" dxfId="9" priority="3" stopIfTrue="1" operator="equal">
      <formula>0</formula>
    </cfRule>
  </conditionalFormatting>
  <conditionalFormatting sqref="C29:C30">
    <cfRule type="cellIs" dxfId="8" priority="11" stopIfTrue="1" operator="equal">
      <formula>0</formula>
    </cfRule>
  </conditionalFormatting>
  <conditionalFormatting sqref="E11:L15 E18:L24 E29:L30">
    <cfRule type="cellIs" dxfId="7" priority="1" stopIfTrue="1" operator="equal">
      <formula>""</formula>
    </cfRule>
    <cfRule type="cellIs" dxfId="6" priority="2" stopIfTrue="1" operator="equal">
      <formula>""""""</formula>
    </cfRule>
  </conditionalFormatting>
  <conditionalFormatting sqref="J46:J47">
    <cfRule type="cellIs" dxfId="5" priority="10" stopIfTrue="1" operator="equal">
      <formula>0</formula>
    </cfRule>
  </conditionalFormatting>
  <conditionalFormatting sqref="J49:J50">
    <cfRule type="cellIs" dxfId="4" priority="9" stopIfTrue="1" operator="equal">
      <formula>0</formula>
    </cfRule>
  </conditionalFormatting>
  <conditionalFormatting sqref="J52:J53">
    <cfRule type="cellIs" dxfId="3" priority="8" stopIfTrue="1" operator="equal">
      <formula>0</formula>
    </cfRule>
  </conditionalFormatting>
  <conditionalFormatting sqref="J55:J56">
    <cfRule type="cellIs" dxfId="2" priority="7" stopIfTrue="1" operator="equal">
      <formula>0</formula>
    </cfRule>
  </conditionalFormatting>
  <conditionalFormatting sqref="J58">
    <cfRule type="cellIs" dxfId="1" priority="6" stopIfTrue="1" operator="equal">
      <formula>0</formula>
    </cfRule>
  </conditionalFormatting>
  <conditionalFormatting sqref="J60:J61">
    <cfRule type="cellIs" dxfId="0" priority="5" stopIfTrue="1" operator="equal">
      <formula>0</formula>
    </cfRule>
  </conditionalFormatting>
  <dataValidations count="1">
    <dataValidation type="list" allowBlank="1" showInputMessage="1" showErrorMessage="1" sqref="C11:C15 IY11:IY15 SU11:SU15 ACQ11:ACQ15 AMM11:AMM15 AWI11:AWI15 BGE11:BGE15 BQA11:BQA15 BZW11:BZW15 CJS11:CJS15 CTO11:CTO15 DDK11:DDK15 DNG11:DNG15 DXC11:DXC15 EGY11:EGY15 EQU11:EQU15 FAQ11:FAQ15 FKM11:FKM15 FUI11:FUI15 GEE11:GEE15 GOA11:GOA15 GXW11:GXW15 HHS11:HHS15 HRO11:HRO15 IBK11:IBK15 ILG11:ILG15 IVC11:IVC15 JEY11:JEY15 JOU11:JOU15 JYQ11:JYQ15 KIM11:KIM15 KSI11:KSI15 LCE11:LCE15 LMA11:LMA15 LVW11:LVW15 MFS11:MFS15 MPO11:MPO15 MZK11:MZK15 NJG11:NJG15 NTC11:NTC15 OCY11:OCY15 OMU11:OMU15 OWQ11:OWQ15 PGM11:PGM15 PQI11:PQI15 QAE11:QAE15 QKA11:QKA15 QTW11:QTW15 RDS11:RDS15 RNO11:RNO15 RXK11:RXK15 SHG11:SHG15 SRC11:SRC15 TAY11:TAY15 TKU11:TKU15 TUQ11:TUQ15 UEM11:UEM15 UOI11:UOI15 UYE11:UYE15 VIA11:VIA15 VRW11:VRW15 WBS11:WBS15 WLO11:WLO15 WVK11:WVK15 C65547:C65551 IY65547:IY65551 SU65547:SU65551 ACQ65547:ACQ65551 AMM65547:AMM65551 AWI65547:AWI65551 BGE65547:BGE65551 BQA65547:BQA65551 BZW65547:BZW65551 CJS65547:CJS65551 CTO65547:CTO65551 DDK65547:DDK65551 DNG65547:DNG65551 DXC65547:DXC65551 EGY65547:EGY65551 EQU65547:EQU65551 FAQ65547:FAQ65551 FKM65547:FKM65551 FUI65547:FUI65551 GEE65547:GEE65551 GOA65547:GOA65551 GXW65547:GXW65551 HHS65547:HHS65551 HRO65547:HRO65551 IBK65547:IBK65551 ILG65547:ILG65551 IVC65547:IVC65551 JEY65547:JEY65551 JOU65547:JOU65551 JYQ65547:JYQ65551 KIM65547:KIM65551 KSI65547:KSI65551 LCE65547:LCE65551 LMA65547:LMA65551 LVW65547:LVW65551 MFS65547:MFS65551 MPO65547:MPO65551 MZK65547:MZK65551 NJG65547:NJG65551 NTC65547:NTC65551 OCY65547:OCY65551 OMU65547:OMU65551 OWQ65547:OWQ65551 PGM65547:PGM65551 PQI65547:PQI65551 QAE65547:QAE65551 QKA65547:QKA65551 QTW65547:QTW65551 RDS65547:RDS65551 RNO65547:RNO65551 RXK65547:RXK65551 SHG65547:SHG65551 SRC65547:SRC65551 TAY65547:TAY65551 TKU65547:TKU65551 TUQ65547:TUQ65551 UEM65547:UEM65551 UOI65547:UOI65551 UYE65547:UYE65551 VIA65547:VIA65551 VRW65547:VRW65551 WBS65547:WBS65551 WLO65547:WLO65551 WVK65547:WVK65551 C131083:C131087 IY131083:IY131087 SU131083:SU131087 ACQ131083:ACQ131087 AMM131083:AMM131087 AWI131083:AWI131087 BGE131083:BGE131087 BQA131083:BQA131087 BZW131083:BZW131087 CJS131083:CJS131087 CTO131083:CTO131087 DDK131083:DDK131087 DNG131083:DNG131087 DXC131083:DXC131087 EGY131083:EGY131087 EQU131083:EQU131087 FAQ131083:FAQ131087 FKM131083:FKM131087 FUI131083:FUI131087 GEE131083:GEE131087 GOA131083:GOA131087 GXW131083:GXW131087 HHS131083:HHS131087 HRO131083:HRO131087 IBK131083:IBK131087 ILG131083:ILG131087 IVC131083:IVC131087 JEY131083:JEY131087 JOU131083:JOU131087 JYQ131083:JYQ131087 KIM131083:KIM131087 KSI131083:KSI131087 LCE131083:LCE131087 LMA131083:LMA131087 LVW131083:LVW131087 MFS131083:MFS131087 MPO131083:MPO131087 MZK131083:MZK131087 NJG131083:NJG131087 NTC131083:NTC131087 OCY131083:OCY131087 OMU131083:OMU131087 OWQ131083:OWQ131087 PGM131083:PGM131087 PQI131083:PQI131087 QAE131083:QAE131087 QKA131083:QKA131087 QTW131083:QTW131087 RDS131083:RDS131087 RNO131083:RNO131087 RXK131083:RXK131087 SHG131083:SHG131087 SRC131083:SRC131087 TAY131083:TAY131087 TKU131083:TKU131087 TUQ131083:TUQ131087 UEM131083:UEM131087 UOI131083:UOI131087 UYE131083:UYE131087 VIA131083:VIA131087 VRW131083:VRW131087 WBS131083:WBS131087 WLO131083:WLO131087 WVK131083:WVK131087 C196619:C196623 IY196619:IY196623 SU196619:SU196623 ACQ196619:ACQ196623 AMM196619:AMM196623 AWI196619:AWI196623 BGE196619:BGE196623 BQA196619:BQA196623 BZW196619:BZW196623 CJS196619:CJS196623 CTO196619:CTO196623 DDK196619:DDK196623 DNG196619:DNG196623 DXC196619:DXC196623 EGY196619:EGY196623 EQU196619:EQU196623 FAQ196619:FAQ196623 FKM196619:FKM196623 FUI196619:FUI196623 GEE196619:GEE196623 GOA196619:GOA196623 GXW196619:GXW196623 HHS196619:HHS196623 HRO196619:HRO196623 IBK196619:IBK196623 ILG196619:ILG196623 IVC196619:IVC196623 JEY196619:JEY196623 JOU196619:JOU196623 JYQ196619:JYQ196623 KIM196619:KIM196623 KSI196619:KSI196623 LCE196619:LCE196623 LMA196619:LMA196623 LVW196619:LVW196623 MFS196619:MFS196623 MPO196619:MPO196623 MZK196619:MZK196623 NJG196619:NJG196623 NTC196619:NTC196623 OCY196619:OCY196623 OMU196619:OMU196623 OWQ196619:OWQ196623 PGM196619:PGM196623 PQI196619:PQI196623 QAE196619:QAE196623 QKA196619:QKA196623 QTW196619:QTW196623 RDS196619:RDS196623 RNO196619:RNO196623 RXK196619:RXK196623 SHG196619:SHG196623 SRC196619:SRC196623 TAY196619:TAY196623 TKU196619:TKU196623 TUQ196619:TUQ196623 UEM196619:UEM196623 UOI196619:UOI196623 UYE196619:UYE196623 VIA196619:VIA196623 VRW196619:VRW196623 WBS196619:WBS196623 WLO196619:WLO196623 WVK196619:WVK196623 C262155:C262159 IY262155:IY262159 SU262155:SU262159 ACQ262155:ACQ262159 AMM262155:AMM262159 AWI262155:AWI262159 BGE262155:BGE262159 BQA262155:BQA262159 BZW262155:BZW262159 CJS262155:CJS262159 CTO262155:CTO262159 DDK262155:DDK262159 DNG262155:DNG262159 DXC262155:DXC262159 EGY262155:EGY262159 EQU262155:EQU262159 FAQ262155:FAQ262159 FKM262155:FKM262159 FUI262155:FUI262159 GEE262155:GEE262159 GOA262155:GOA262159 GXW262155:GXW262159 HHS262155:HHS262159 HRO262155:HRO262159 IBK262155:IBK262159 ILG262155:ILG262159 IVC262155:IVC262159 JEY262155:JEY262159 JOU262155:JOU262159 JYQ262155:JYQ262159 KIM262155:KIM262159 KSI262155:KSI262159 LCE262155:LCE262159 LMA262155:LMA262159 LVW262155:LVW262159 MFS262155:MFS262159 MPO262155:MPO262159 MZK262155:MZK262159 NJG262155:NJG262159 NTC262155:NTC262159 OCY262155:OCY262159 OMU262155:OMU262159 OWQ262155:OWQ262159 PGM262155:PGM262159 PQI262155:PQI262159 QAE262155:QAE262159 QKA262155:QKA262159 QTW262155:QTW262159 RDS262155:RDS262159 RNO262155:RNO262159 RXK262155:RXK262159 SHG262155:SHG262159 SRC262155:SRC262159 TAY262155:TAY262159 TKU262155:TKU262159 TUQ262155:TUQ262159 UEM262155:UEM262159 UOI262155:UOI262159 UYE262155:UYE262159 VIA262155:VIA262159 VRW262155:VRW262159 WBS262155:WBS262159 WLO262155:WLO262159 WVK262155:WVK262159 C327691:C327695 IY327691:IY327695 SU327691:SU327695 ACQ327691:ACQ327695 AMM327691:AMM327695 AWI327691:AWI327695 BGE327691:BGE327695 BQA327691:BQA327695 BZW327691:BZW327695 CJS327691:CJS327695 CTO327691:CTO327695 DDK327691:DDK327695 DNG327691:DNG327695 DXC327691:DXC327695 EGY327691:EGY327695 EQU327691:EQU327695 FAQ327691:FAQ327695 FKM327691:FKM327695 FUI327691:FUI327695 GEE327691:GEE327695 GOA327691:GOA327695 GXW327691:GXW327695 HHS327691:HHS327695 HRO327691:HRO327695 IBK327691:IBK327695 ILG327691:ILG327695 IVC327691:IVC327695 JEY327691:JEY327695 JOU327691:JOU327695 JYQ327691:JYQ327695 KIM327691:KIM327695 KSI327691:KSI327695 LCE327691:LCE327695 LMA327691:LMA327695 LVW327691:LVW327695 MFS327691:MFS327695 MPO327691:MPO327695 MZK327691:MZK327695 NJG327691:NJG327695 NTC327691:NTC327695 OCY327691:OCY327695 OMU327691:OMU327695 OWQ327691:OWQ327695 PGM327691:PGM327695 PQI327691:PQI327695 QAE327691:QAE327695 QKA327691:QKA327695 QTW327691:QTW327695 RDS327691:RDS327695 RNO327691:RNO327695 RXK327691:RXK327695 SHG327691:SHG327695 SRC327691:SRC327695 TAY327691:TAY327695 TKU327691:TKU327695 TUQ327691:TUQ327695 UEM327691:UEM327695 UOI327691:UOI327695 UYE327691:UYE327695 VIA327691:VIA327695 VRW327691:VRW327695 WBS327691:WBS327695 WLO327691:WLO327695 WVK327691:WVK327695 C393227:C393231 IY393227:IY393231 SU393227:SU393231 ACQ393227:ACQ393231 AMM393227:AMM393231 AWI393227:AWI393231 BGE393227:BGE393231 BQA393227:BQA393231 BZW393227:BZW393231 CJS393227:CJS393231 CTO393227:CTO393231 DDK393227:DDK393231 DNG393227:DNG393231 DXC393227:DXC393231 EGY393227:EGY393231 EQU393227:EQU393231 FAQ393227:FAQ393231 FKM393227:FKM393231 FUI393227:FUI393231 GEE393227:GEE393231 GOA393227:GOA393231 GXW393227:GXW393231 HHS393227:HHS393231 HRO393227:HRO393231 IBK393227:IBK393231 ILG393227:ILG393231 IVC393227:IVC393231 JEY393227:JEY393231 JOU393227:JOU393231 JYQ393227:JYQ393231 KIM393227:KIM393231 KSI393227:KSI393231 LCE393227:LCE393231 LMA393227:LMA393231 LVW393227:LVW393231 MFS393227:MFS393231 MPO393227:MPO393231 MZK393227:MZK393231 NJG393227:NJG393231 NTC393227:NTC393231 OCY393227:OCY393231 OMU393227:OMU393231 OWQ393227:OWQ393231 PGM393227:PGM393231 PQI393227:PQI393231 QAE393227:QAE393231 QKA393227:QKA393231 QTW393227:QTW393231 RDS393227:RDS393231 RNO393227:RNO393231 RXK393227:RXK393231 SHG393227:SHG393231 SRC393227:SRC393231 TAY393227:TAY393231 TKU393227:TKU393231 TUQ393227:TUQ393231 UEM393227:UEM393231 UOI393227:UOI393231 UYE393227:UYE393231 VIA393227:VIA393231 VRW393227:VRW393231 WBS393227:WBS393231 WLO393227:WLO393231 WVK393227:WVK393231 C458763:C458767 IY458763:IY458767 SU458763:SU458767 ACQ458763:ACQ458767 AMM458763:AMM458767 AWI458763:AWI458767 BGE458763:BGE458767 BQA458763:BQA458767 BZW458763:BZW458767 CJS458763:CJS458767 CTO458763:CTO458767 DDK458763:DDK458767 DNG458763:DNG458767 DXC458763:DXC458767 EGY458763:EGY458767 EQU458763:EQU458767 FAQ458763:FAQ458767 FKM458763:FKM458767 FUI458763:FUI458767 GEE458763:GEE458767 GOA458763:GOA458767 GXW458763:GXW458767 HHS458763:HHS458767 HRO458763:HRO458767 IBK458763:IBK458767 ILG458763:ILG458767 IVC458763:IVC458767 JEY458763:JEY458767 JOU458763:JOU458767 JYQ458763:JYQ458767 KIM458763:KIM458767 KSI458763:KSI458767 LCE458763:LCE458767 LMA458763:LMA458767 LVW458763:LVW458767 MFS458763:MFS458767 MPO458763:MPO458767 MZK458763:MZK458767 NJG458763:NJG458767 NTC458763:NTC458767 OCY458763:OCY458767 OMU458763:OMU458767 OWQ458763:OWQ458767 PGM458763:PGM458767 PQI458763:PQI458767 QAE458763:QAE458767 QKA458763:QKA458767 QTW458763:QTW458767 RDS458763:RDS458767 RNO458763:RNO458767 RXK458763:RXK458767 SHG458763:SHG458767 SRC458763:SRC458767 TAY458763:TAY458767 TKU458763:TKU458767 TUQ458763:TUQ458767 UEM458763:UEM458767 UOI458763:UOI458767 UYE458763:UYE458767 VIA458763:VIA458767 VRW458763:VRW458767 WBS458763:WBS458767 WLO458763:WLO458767 WVK458763:WVK458767 C524299:C524303 IY524299:IY524303 SU524299:SU524303 ACQ524299:ACQ524303 AMM524299:AMM524303 AWI524299:AWI524303 BGE524299:BGE524303 BQA524299:BQA524303 BZW524299:BZW524303 CJS524299:CJS524303 CTO524299:CTO524303 DDK524299:DDK524303 DNG524299:DNG524303 DXC524299:DXC524303 EGY524299:EGY524303 EQU524299:EQU524303 FAQ524299:FAQ524303 FKM524299:FKM524303 FUI524299:FUI524303 GEE524299:GEE524303 GOA524299:GOA524303 GXW524299:GXW524303 HHS524299:HHS524303 HRO524299:HRO524303 IBK524299:IBK524303 ILG524299:ILG524303 IVC524299:IVC524303 JEY524299:JEY524303 JOU524299:JOU524303 JYQ524299:JYQ524303 KIM524299:KIM524303 KSI524299:KSI524303 LCE524299:LCE524303 LMA524299:LMA524303 LVW524299:LVW524303 MFS524299:MFS524303 MPO524299:MPO524303 MZK524299:MZK524303 NJG524299:NJG524303 NTC524299:NTC524303 OCY524299:OCY524303 OMU524299:OMU524303 OWQ524299:OWQ524303 PGM524299:PGM524303 PQI524299:PQI524303 QAE524299:QAE524303 QKA524299:QKA524303 QTW524299:QTW524303 RDS524299:RDS524303 RNO524299:RNO524303 RXK524299:RXK524303 SHG524299:SHG524303 SRC524299:SRC524303 TAY524299:TAY524303 TKU524299:TKU524303 TUQ524299:TUQ524303 UEM524299:UEM524303 UOI524299:UOI524303 UYE524299:UYE524303 VIA524299:VIA524303 VRW524299:VRW524303 WBS524299:WBS524303 WLO524299:WLO524303 WVK524299:WVK524303 C589835:C589839 IY589835:IY589839 SU589835:SU589839 ACQ589835:ACQ589839 AMM589835:AMM589839 AWI589835:AWI589839 BGE589835:BGE589839 BQA589835:BQA589839 BZW589835:BZW589839 CJS589835:CJS589839 CTO589835:CTO589839 DDK589835:DDK589839 DNG589835:DNG589839 DXC589835:DXC589839 EGY589835:EGY589839 EQU589835:EQU589839 FAQ589835:FAQ589839 FKM589835:FKM589839 FUI589835:FUI589839 GEE589835:GEE589839 GOA589835:GOA589839 GXW589835:GXW589839 HHS589835:HHS589839 HRO589835:HRO589839 IBK589835:IBK589839 ILG589835:ILG589839 IVC589835:IVC589839 JEY589835:JEY589839 JOU589835:JOU589839 JYQ589835:JYQ589839 KIM589835:KIM589839 KSI589835:KSI589839 LCE589835:LCE589839 LMA589835:LMA589839 LVW589835:LVW589839 MFS589835:MFS589839 MPO589835:MPO589839 MZK589835:MZK589839 NJG589835:NJG589839 NTC589835:NTC589839 OCY589835:OCY589839 OMU589835:OMU589839 OWQ589835:OWQ589839 PGM589835:PGM589839 PQI589835:PQI589839 QAE589835:QAE589839 QKA589835:QKA589839 QTW589835:QTW589839 RDS589835:RDS589839 RNO589835:RNO589839 RXK589835:RXK589839 SHG589835:SHG589839 SRC589835:SRC589839 TAY589835:TAY589839 TKU589835:TKU589839 TUQ589835:TUQ589839 UEM589835:UEM589839 UOI589835:UOI589839 UYE589835:UYE589839 VIA589835:VIA589839 VRW589835:VRW589839 WBS589835:WBS589839 WLO589835:WLO589839 WVK589835:WVK589839 C655371:C655375 IY655371:IY655375 SU655371:SU655375 ACQ655371:ACQ655375 AMM655371:AMM655375 AWI655371:AWI655375 BGE655371:BGE655375 BQA655371:BQA655375 BZW655371:BZW655375 CJS655371:CJS655375 CTO655371:CTO655375 DDK655371:DDK655375 DNG655371:DNG655375 DXC655371:DXC655375 EGY655371:EGY655375 EQU655371:EQU655375 FAQ655371:FAQ655375 FKM655371:FKM655375 FUI655371:FUI655375 GEE655371:GEE655375 GOA655371:GOA655375 GXW655371:GXW655375 HHS655371:HHS655375 HRO655371:HRO655375 IBK655371:IBK655375 ILG655371:ILG655375 IVC655371:IVC655375 JEY655371:JEY655375 JOU655371:JOU655375 JYQ655371:JYQ655375 KIM655371:KIM655375 KSI655371:KSI655375 LCE655371:LCE655375 LMA655371:LMA655375 LVW655371:LVW655375 MFS655371:MFS655375 MPO655371:MPO655375 MZK655371:MZK655375 NJG655371:NJG655375 NTC655371:NTC655375 OCY655371:OCY655375 OMU655371:OMU655375 OWQ655371:OWQ655375 PGM655371:PGM655375 PQI655371:PQI655375 QAE655371:QAE655375 QKA655371:QKA655375 QTW655371:QTW655375 RDS655371:RDS655375 RNO655371:RNO655375 RXK655371:RXK655375 SHG655371:SHG655375 SRC655371:SRC655375 TAY655371:TAY655375 TKU655371:TKU655375 TUQ655371:TUQ655375 UEM655371:UEM655375 UOI655371:UOI655375 UYE655371:UYE655375 VIA655371:VIA655375 VRW655371:VRW655375 WBS655371:WBS655375 WLO655371:WLO655375 WVK655371:WVK655375 C720907:C720911 IY720907:IY720911 SU720907:SU720911 ACQ720907:ACQ720911 AMM720907:AMM720911 AWI720907:AWI720911 BGE720907:BGE720911 BQA720907:BQA720911 BZW720907:BZW720911 CJS720907:CJS720911 CTO720907:CTO720911 DDK720907:DDK720911 DNG720907:DNG720911 DXC720907:DXC720911 EGY720907:EGY720911 EQU720907:EQU720911 FAQ720907:FAQ720911 FKM720907:FKM720911 FUI720907:FUI720911 GEE720907:GEE720911 GOA720907:GOA720911 GXW720907:GXW720911 HHS720907:HHS720911 HRO720907:HRO720911 IBK720907:IBK720911 ILG720907:ILG720911 IVC720907:IVC720911 JEY720907:JEY720911 JOU720907:JOU720911 JYQ720907:JYQ720911 KIM720907:KIM720911 KSI720907:KSI720911 LCE720907:LCE720911 LMA720907:LMA720911 LVW720907:LVW720911 MFS720907:MFS720911 MPO720907:MPO720911 MZK720907:MZK720911 NJG720907:NJG720911 NTC720907:NTC720911 OCY720907:OCY720911 OMU720907:OMU720911 OWQ720907:OWQ720911 PGM720907:PGM720911 PQI720907:PQI720911 QAE720907:QAE720911 QKA720907:QKA720911 QTW720907:QTW720911 RDS720907:RDS720911 RNO720907:RNO720911 RXK720907:RXK720911 SHG720907:SHG720911 SRC720907:SRC720911 TAY720907:TAY720911 TKU720907:TKU720911 TUQ720907:TUQ720911 UEM720907:UEM720911 UOI720907:UOI720911 UYE720907:UYE720911 VIA720907:VIA720911 VRW720907:VRW720911 WBS720907:WBS720911 WLO720907:WLO720911 WVK720907:WVK720911 C786443:C786447 IY786443:IY786447 SU786443:SU786447 ACQ786443:ACQ786447 AMM786443:AMM786447 AWI786443:AWI786447 BGE786443:BGE786447 BQA786443:BQA786447 BZW786443:BZW786447 CJS786443:CJS786447 CTO786443:CTO786447 DDK786443:DDK786447 DNG786443:DNG786447 DXC786443:DXC786447 EGY786443:EGY786447 EQU786443:EQU786447 FAQ786443:FAQ786447 FKM786443:FKM786447 FUI786443:FUI786447 GEE786443:GEE786447 GOA786443:GOA786447 GXW786443:GXW786447 HHS786443:HHS786447 HRO786443:HRO786447 IBK786443:IBK786447 ILG786443:ILG786447 IVC786443:IVC786447 JEY786443:JEY786447 JOU786443:JOU786447 JYQ786443:JYQ786447 KIM786443:KIM786447 KSI786443:KSI786447 LCE786443:LCE786447 LMA786443:LMA786447 LVW786443:LVW786447 MFS786443:MFS786447 MPO786443:MPO786447 MZK786443:MZK786447 NJG786443:NJG786447 NTC786443:NTC786447 OCY786443:OCY786447 OMU786443:OMU786447 OWQ786443:OWQ786447 PGM786443:PGM786447 PQI786443:PQI786447 QAE786443:QAE786447 QKA786443:QKA786447 QTW786443:QTW786447 RDS786443:RDS786447 RNO786443:RNO786447 RXK786443:RXK786447 SHG786443:SHG786447 SRC786443:SRC786447 TAY786443:TAY786447 TKU786443:TKU786447 TUQ786443:TUQ786447 UEM786443:UEM786447 UOI786443:UOI786447 UYE786443:UYE786447 VIA786443:VIA786447 VRW786443:VRW786447 WBS786443:WBS786447 WLO786443:WLO786447 WVK786443:WVK786447 C851979:C851983 IY851979:IY851983 SU851979:SU851983 ACQ851979:ACQ851983 AMM851979:AMM851983 AWI851979:AWI851983 BGE851979:BGE851983 BQA851979:BQA851983 BZW851979:BZW851983 CJS851979:CJS851983 CTO851979:CTO851983 DDK851979:DDK851983 DNG851979:DNG851983 DXC851979:DXC851983 EGY851979:EGY851983 EQU851979:EQU851983 FAQ851979:FAQ851983 FKM851979:FKM851983 FUI851979:FUI851983 GEE851979:GEE851983 GOA851979:GOA851983 GXW851979:GXW851983 HHS851979:HHS851983 HRO851979:HRO851983 IBK851979:IBK851983 ILG851979:ILG851983 IVC851979:IVC851983 JEY851979:JEY851983 JOU851979:JOU851983 JYQ851979:JYQ851983 KIM851979:KIM851983 KSI851979:KSI851983 LCE851979:LCE851983 LMA851979:LMA851983 LVW851979:LVW851983 MFS851979:MFS851983 MPO851979:MPO851983 MZK851979:MZK851983 NJG851979:NJG851983 NTC851979:NTC851983 OCY851979:OCY851983 OMU851979:OMU851983 OWQ851979:OWQ851983 PGM851979:PGM851983 PQI851979:PQI851983 QAE851979:QAE851983 QKA851979:QKA851983 QTW851979:QTW851983 RDS851979:RDS851983 RNO851979:RNO851983 RXK851979:RXK851983 SHG851979:SHG851983 SRC851979:SRC851983 TAY851979:TAY851983 TKU851979:TKU851983 TUQ851979:TUQ851983 UEM851979:UEM851983 UOI851979:UOI851983 UYE851979:UYE851983 VIA851979:VIA851983 VRW851979:VRW851983 WBS851979:WBS851983 WLO851979:WLO851983 WVK851979:WVK851983 C917515:C917519 IY917515:IY917519 SU917515:SU917519 ACQ917515:ACQ917519 AMM917515:AMM917519 AWI917515:AWI917519 BGE917515:BGE917519 BQA917515:BQA917519 BZW917515:BZW917519 CJS917515:CJS917519 CTO917515:CTO917519 DDK917515:DDK917519 DNG917515:DNG917519 DXC917515:DXC917519 EGY917515:EGY917519 EQU917515:EQU917519 FAQ917515:FAQ917519 FKM917515:FKM917519 FUI917515:FUI917519 GEE917515:GEE917519 GOA917515:GOA917519 GXW917515:GXW917519 HHS917515:HHS917519 HRO917515:HRO917519 IBK917515:IBK917519 ILG917515:ILG917519 IVC917515:IVC917519 JEY917515:JEY917519 JOU917515:JOU917519 JYQ917515:JYQ917519 KIM917515:KIM917519 KSI917515:KSI917519 LCE917515:LCE917519 LMA917515:LMA917519 LVW917515:LVW917519 MFS917515:MFS917519 MPO917515:MPO917519 MZK917515:MZK917519 NJG917515:NJG917519 NTC917515:NTC917519 OCY917515:OCY917519 OMU917515:OMU917519 OWQ917515:OWQ917519 PGM917515:PGM917519 PQI917515:PQI917519 QAE917515:QAE917519 QKA917515:QKA917519 QTW917515:QTW917519 RDS917515:RDS917519 RNO917515:RNO917519 RXK917515:RXK917519 SHG917515:SHG917519 SRC917515:SRC917519 TAY917515:TAY917519 TKU917515:TKU917519 TUQ917515:TUQ917519 UEM917515:UEM917519 UOI917515:UOI917519 UYE917515:UYE917519 VIA917515:VIA917519 VRW917515:VRW917519 WBS917515:WBS917519 WLO917515:WLO917519 WVK917515:WVK917519 C983051:C983055 IY983051:IY983055 SU983051:SU983055 ACQ983051:ACQ983055 AMM983051:AMM983055 AWI983051:AWI983055 BGE983051:BGE983055 BQA983051:BQA983055 BZW983051:BZW983055 CJS983051:CJS983055 CTO983051:CTO983055 DDK983051:DDK983055 DNG983051:DNG983055 DXC983051:DXC983055 EGY983051:EGY983055 EQU983051:EQU983055 FAQ983051:FAQ983055 FKM983051:FKM983055 FUI983051:FUI983055 GEE983051:GEE983055 GOA983051:GOA983055 GXW983051:GXW983055 HHS983051:HHS983055 HRO983051:HRO983055 IBK983051:IBK983055 ILG983051:ILG983055 IVC983051:IVC983055 JEY983051:JEY983055 JOU983051:JOU983055 JYQ983051:JYQ983055 KIM983051:KIM983055 KSI983051:KSI983055 LCE983051:LCE983055 LMA983051:LMA983055 LVW983051:LVW983055 MFS983051:MFS983055 MPO983051:MPO983055 MZK983051:MZK983055 NJG983051:NJG983055 NTC983051:NTC983055 OCY983051:OCY983055 OMU983051:OMU983055 OWQ983051:OWQ983055 PGM983051:PGM983055 PQI983051:PQI983055 QAE983051:QAE983055 QKA983051:QKA983055 QTW983051:QTW983055 RDS983051:RDS983055 RNO983051:RNO983055 RXK983051:RXK983055 SHG983051:SHG983055 SRC983051:SRC983055 TAY983051:TAY983055 TKU983051:TKU983055 TUQ983051:TUQ983055 UEM983051:UEM983055 UOI983051:UOI983055 UYE983051:UYE983055 VIA983051:VIA983055 VRW983051:VRW983055 WBS983051:WBS983055 WLO983051:WLO983055 WVK983051:WVK983055 C29:C30 IY29:IY30 SU29:SU30 ACQ29:ACQ30 AMM29:AMM30 AWI29:AWI30 BGE29:BGE30 BQA29:BQA30 BZW29:BZW30 CJS29:CJS30 CTO29:CTO30 DDK29:DDK30 DNG29:DNG30 DXC29:DXC30 EGY29:EGY30 EQU29:EQU30 FAQ29:FAQ30 FKM29:FKM30 FUI29:FUI30 GEE29:GEE30 GOA29:GOA30 GXW29:GXW30 HHS29:HHS30 HRO29:HRO30 IBK29:IBK30 ILG29:ILG30 IVC29:IVC30 JEY29:JEY30 JOU29:JOU30 JYQ29:JYQ30 KIM29:KIM30 KSI29:KSI30 LCE29:LCE30 LMA29:LMA30 LVW29:LVW30 MFS29:MFS30 MPO29:MPO30 MZK29:MZK30 NJG29:NJG30 NTC29:NTC30 OCY29:OCY30 OMU29:OMU30 OWQ29:OWQ30 PGM29:PGM30 PQI29:PQI30 QAE29:QAE30 QKA29:QKA30 QTW29:QTW30 RDS29:RDS30 RNO29:RNO30 RXK29:RXK30 SHG29:SHG30 SRC29:SRC30 TAY29:TAY30 TKU29:TKU30 TUQ29:TUQ30 UEM29:UEM30 UOI29:UOI30 UYE29:UYE30 VIA29:VIA30 VRW29:VRW30 WBS29:WBS30 WLO29:WLO30 WVK29:WVK30 C65565:C65566 IY65565:IY65566 SU65565:SU65566 ACQ65565:ACQ65566 AMM65565:AMM65566 AWI65565:AWI65566 BGE65565:BGE65566 BQA65565:BQA65566 BZW65565:BZW65566 CJS65565:CJS65566 CTO65565:CTO65566 DDK65565:DDK65566 DNG65565:DNG65566 DXC65565:DXC65566 EGY65565:EGY65566 EQU65565:EQU65566 FAQ65565:FAQ65566 FKM65565:FKM65566 FUI65565:FUI65566 GEE65565:GEE65566 GOA65565:GOA65566 GXW65565:GXW65566 HHS65565:HHS65566 HRO65565:HRO65566 IBK65565:IBK65566 ILG65565:ILG65566 IVC65565:IVC65566 JEY65565:JEY65566 JOU65565:JOU65566 JYQ65565:JYQ65566 KIM65565:KIM65566 KSI65565:KSI65566 LCE65565:LCE65566 LMA65565:LMA65566 LVW65565:LVW65566 MFS65565:MFS65566 MPO65565:MPO65566 MZK65565:MZK65566 NJG65565:NJG65566 NTC65565:NTC65566 OCY65565:OCY65566 OMU65565:OMU65566 OWQ65565:OWQ65566 PGM65565:PGM65566 PQI65565:PQI65566 QAE65565:QAE65566 QKA65565:QKA65566 QTW65565:QTW65566 RDS65565:RDS65566 RNO65565:RNO65566 RXK65565:RXK65566 SHG65565:SHG65566 SRC65565:SRC65566 TAY65565:TAY65566 TKU65565:TKU65566 TUQ65565:TUQ65566 UEM65565:UEM65566 UOI65565:UOI65566 UYE65565:UYE65566 VIA65565:VIA65566 VRW65565:VRW65566 WBS65565:WBS65566 WLO65565:WLO65566 WVK65565:WVK65566 C131101:C131102 IY131101:IY131102 SU131101:SU131102 ACQ131101:ACQ131102 AMM131101:AMM131102 AWI131101:AWI131102 BGE131101:BGE131102 BQA131101:BQA131102 BZW131101:BZW131102 CJS131101:CJS131102 CTO131101:CTO131102 DDK131101:DDK131102 DNG131101:DNG131102 DXC131101:DXC131102 EGY131101:EGY131102 EQU131101:EQU131102 FAQ131101:FAQ131102 FKM131101:FKM131102 FUI131101:FUI131102 GEE131101:GEE131102 GOA131101:GOA131102 GXW131101:GXW131102 HHS131101:HHS131102 HRO131101:HRO131102 IBK131101:IBK131102 ILG131101:ILG131102 IVC131101:IVC131102 JEY131101:JEY131102 JOU131101:JOU131102 JYQ131101:JYQ131102 KIM131101:KIM131102 KSI131101:KSI131102 LCE131101:LCE131102 LMA131101:LMA131102 LVW131101:LVW131102 MFS131101:MFS131102 MPO131101:MPO131102 MZK131101:MZK131102 NJG131101:NJG131102 NTC131101:NTC131102 OCY131101:OCY131102 OMU131101:OMU131102 OWQ131101:OWQ131102 PGM131101:PGM131102 PQI131101:PQI131102 QAE131101:QAE131102 QKA131101:QKA131102 QTW131101:QTW131102 RDS131101:RDS131102 RNO131101:RNO131102 RXK131101:RXK131102 SHG131101:SHG131102 SRC131101:SRC131102 TAY131101:TAY131102 TKU131101:TKU131102 TUQ131101:TUQ131102 UEM131101:UEM131102 UOI131101:UOI131102 UYE131101:UYE131102 VIA131101:VIA131102 VRW131101:VRW131102 WBS131101:WBS131102 WLO131101:WLO131102 WVK131101:WVK131102 C196637:C196638 IY196637:IY196638 SU196637:SU196638 ACQ196637:ACQ196638 AMM196637:AMM196638 AWI196637:AWI196638 BGE196637:BGE196638 BQA196637:BQA196638 BZW196637:BZW196638 CJS196637:CJS196638 CTO196637:CTO196638 DDK196637:DDK196638 DNG196637:DNG196638 DXC196637:DXC196638 EGY196637:EGY196638 EQU196637:EQU196638 FAQ196637:FAQ196638 FKM196637:FKM196638 FUI196637:FUI196638 GEE196637:GEE196638 GOA196637:GOA196638 GXW196637:GXW196638 HHS196637:HHS196638 HRO196637:HRO196638 IBK196637:IBK196638 ILG196637:ILG196638 IVC196637:IVC196638 JEY196637:JEY196638 JOU196637:JOU196638 JYQ196637:JYQ196638 KIM196637:KIM196638 KSI196637:KSI196638 LCE196637:LCE196638 LMA196637:LMA196638 LVW196637:LVW196638 MFS196637:MFS196638 MPO196637:MPO196638 MZK196637:MZK196638 NJG196637:NJG196638 NTC196637:NTC196638 OCY196637:OCY196638 OMU196637:OMU196638 OWQ196637:OWQ196638 PGM196637:PGM196638 PQI196637:PQI196638 QAE196637:QAE196638 QKA196637:QKA196638 QTW196637:QTW196638 RDS196637:RDS196638 RNO196637:RNO196638 RXK196637:RXK196638 SHG196637:SHG196638 SRC196637:SRC196638 TAY196637:TAY196638 TKU196637:TKU196638 TUQ196637:TUQ196638 UEM196637:UEM196638 UOI196637:UOI196638 UYE196637:UYE196638 VIA196637:VIA196638 VRW196637:VRW196638 WBS196637:WBS196638 WLO196637:WLO196638 WVK196637:WVK196638 C262173:C262174 IY262173:IY262174 SU262173:SU262174 ACQ262173:ACQ262174 AMM262173:AMM262174 AWI262173:AWI262174 BGE262173:BGE262174 BQA262173:BQA262174 BZW262173:BZW262174 CJS262173:CJS262174 CTO262173:CTO262174 DDK262173:DDK262174 DNG262173:DNG262174 DXC262173:DXC262174 EGY262173:EGY262174 EQU262173:EQU262174 FAQ262173:FAQ262174 FKM262173:FKM262174 FUI262173:FUI262174 GEE262173:GEE262174 GOA262173:GOA262174 GXW262173:GXW262174 HHS262173:HHS262174 HRO262173:HRO262174 IBK262173:IBK262174 ILG262173:ILG262174 IVC262173:IVC262174 JEY262173:JEY262174 JOU262173:JOU262174 JYQ262173:JYQ262174 KIM262173:KIM262174 KSI262173:KSI262174 LCE262173:LCE262174 LMA262173:LMA262174 LVW262173:LVW262174 MFS262173:MFS262174 MPO262173:MPO262174 MZK262173:MZK262174 NJG262173:NJG262174 NTC262173:NTC262174 OCY262173:OCY262174 OMU262173:OMU262174 OWQ262173:OWQ262174 PGM262173:PGM262174 PQI262173:PQI262174 QAE262173:QAE262174 QKA262173:QKA262174 QTW262173:QTW262174 RDS262173:RDS262174 RNO262173:RNO262174 RXK262173:RXK262174 SHG262173:SHG262174 SRC262173:SRC262174 TAY262173:TAY262174 TKU262173:TKU262174 TUQ262173:TUQ262174 UEM262173:UEM262174 UOI262173:UOI262174 UYE262173:UYE262174 VIA262173:VIA262174 VRW262173:VRW262174 WBS262173:WBS262174 WLO262173:WLO262174 WVK262173:WVK262174 C327709:C327710 IY327709:IY327710 SU327709:SU327710 ACQ327709:ACQ327710 AMM327709:AMM327710 AWI327709:AWI327710 BGE327709:BGE327710 BQA327709:BQA327710 BZW327709:BZW327710 CJS327709:CJS327710 CTO327709:CTO327710 DDK327709:DDK327710 DNG327709:DNG327710 DXC327709:DXC327710 EGY327709:EGY327710 EQU327709:EQU327710 FAQ327709:FAQ327710 FKM327709:FKM327710 FUI327709:FUI327710 GEE327709:GEE327710 GOA327709:GOA327710 GXW327709:GXW327710 HHS327709:HHS327710 HRO327709:HRO327710 IBK327709:IBK327710 ILG327709:ILG327710 IVC327709:IVC327710 JEY327709:JEY327710 JOU327709:JOU327710 JYQ327709:JYQ327710 KIM327709:KIM327710 KSI327709:KSI327710 LCE327709:LCE327710 LMA327709:LMA327710 LVW327709:LVW327710 MFS327709:MFS327710 MPO327709:MPO327710 MZK327709:MZK327710 NJG327709:NJG327710 NTC327709:NTC327710 OCY327709:OCY327710 OMU327709:OMU327710 OWQ327709:OWQ327710 PGM327709:PGM327710 PQI327709:PQI327710 QAE327709:QAE327710 QKA327709:QKA327710 QTW327709:QTW327710 RDS327709:RDS327710 RNO327709:RNO327710 RXK327709:RXK327710 SHG327709:SHG327710 SRC327709:SRC327710 TAY327709:TAY327710 TKU327709:TKU327710 TUQ327709:TUQ327710 UEM327709:UEM327710 UOI327709:UOI327710 UYE327709:UYE327710 VIA327709:VIA327710 VRW327709:VRW327710 WBS327709:WBS327710 WLO327709:WLO327710 WVK327709:WVK327710 C393245:C393246 IY393245:IY393246 SU393245:SU393246 ACQ393245:ACQ393246 AMM393245:AMM393246 AWI393245:AWI393246 BGE393245:BGE393246 BQA393245:BQA393246 BZW393245:BZW393246 CJS393245:CJS393246 CTO393245:CTO393246 DDK393245:DDK393246 DNG393245:DNG393246 DXC393245:DXC393246 EGY393245:EGY393246 EQU393245:EQU393246 FAQ393245:FAQ393246 FKM393245:FKM393246 FUI393245:FUI393246 GEE393245:GEE393246 GOA393245:GOA393246 GXW393245:GXW393246 HHS393245:HHS393246 HRO393245:HRO393246 IBK393245:IBK393246 ILG393245:ILG393246 IVC393245:IVC393246 JEY393245:JEY393246 JOU393245:JOU393246 JYQ393245:JYQ393246 KIM393245:KIM393246 KSI393245:KSI393246 LCE393245:LCE393246 LMA393245:LMA393246 LVW393245:LVW393246 MFS393245:MFS393246 MPO393245:MPO393246 MZK393245:MZK393246 NJG393245:NJG393246 NTC393245:NTC393246 OCY393245:OCY393246 OMU393245:OMU393246 OWQ393245:OWQ393246 PGM393245:PGM393246 PQI393245:PQI393246 QAE393245:QAE393246 QKA393245:QKA393246 QTW393245:QTW393246 RDS393245:RDS393246 RNO393245:RNO393246 RXK393245:RXK393246 SHG393245:SHG393246 SRC393245:SRC393246 TAY393245:TAY393246 TKU393245:TKU393246 TUQ393245:TUQ393246 UEM393245:UEM393246 UOI393245:UOI393246 UYE393245:UYE393246 VIA393245:VIA393246 VRW393245:VRW393246 WBS393245:WBS393246 WLO393245:WLO393246 WVK393245:WVK393246 C458781:C458782 IY458781:IY458782 SU458781:SU458782 ACQ458781:ACQ458782 AMM458781:AMM458782 AWI458781:AWI458782 BGE458781:BGE458782 BQA458781:BQA458782 BZW458781:BZW458782 CJS458781:CJS458782 CTO458781:CTO458782 DDK458781:DDK458782 DNG458781:DNG458782 DXC458781:DXC458782 EGY458781:EGY458782 EQU458781:EQU458782 FAQ458781:FAQ458782 FKM458781:FKM458782 FUI458781:FUI458782 GEE458781:GEE458782 GOA458781:GOA458782 GXW458781:GXW458782 HHS458781:HHS458782 HRO458781:HRO458782 IBK458781:IBK458782 ILG458781:ILG458782 IVC458781:IVC458782 JEY458781:JEY458782 JOU458781:JOU458782 JYQ458781:JYQ458782 KIM458781:KIM458782 KSI458781:KSI458782 LCE458781:LCE458782 LMA458781:LMA458782 LVW458781:LVW458782 MFS458781:MFS458782 MPO458781:MPO458782 MZK458781:MZK458782 NJG458781:NJG458782 NTC458781:NTC458782 OCY458781:OCY458782 OMU458781:OMU458782 OWQ458781:OWQ458782 PGM458781:PGM458782 PQI458781:PQI458782 QAE458781:QAE458782 QKA458781:QKA458782 QTW458781:QTW458782 RDS458781:RDS458782 RNO458781:RNO458782 RXK458781:RXK458782 SHG458781:SHG458782 SRC458781:SRC458782 TAY458781:TAY458782 TKU458781:TKU458782 TUQ458781:TUQ458782 UEM458781:UEM458782 UOI458781:UOI458782 UYE458781:UYE458782 VIA458781:VIA458782 VRW458781:VRW458782 WBS458781:WBS458782 WLO458781:WLO458782 WVK458781:WVK458782 C524317:C524318 IY524317:IY524318 SU524317:SU524318 ACQ524317:ACQ524318 AMM524317:AMM524318 AWI524317:AWI524318 BGE524317:BGE524318 BQA524317:BQA524318 BZW524317:BZW524318 CJS524317:CJS524318 CTO524317:CTO524318 DDK524317:DDK524318 DNG524317:DNG524318 DXC524317:DXC524318 EGY524317:EGY524318 EQU524317:EQU524318 FAQ524317:FAQ524318 FKM524317:FKM524318 FUI524317:FUI524318 GEE524317:GEE524318 GOA524317:GOA524318 GXW524317:GXW524318 HHS524317:HHS524318 HRO524317:HRO524318 IBK524317:IBK524318 ILG524317:ILG524318 IVC524317:IVC524318 JEY524317:JEY524318 JOU524317:JOU524318 JYQ524317:JYQ524318 KIM524317:KIM524318 KSI524317:KSI524318 LCE524317:LCE524318 LMA524317:LMA524318 LVW524317:LVW524318 MFS524317:MFS524318 MPO524317:MPO524318 MZK524317:MZK524318 NJG524317:NJG524318 NTC524317:NTC524318 OCY524317:OCY524318 OMU524317:OMU524318 OWQ524317:OWQ524318 PGM524317:PGM524318 PQI524317:PQI524318 QAE524317:QAE524318 QKA524317:QKA524318 QTW524317:QTW524318 RDS524317:RDS524318 RNO524317:RNO524318 RXK524317:RXK524318 SHG524317:SHG524318 SRC524317:SRC524318 TAY524317:TAY524318 TKU524317:TKU524318 TUQ524317:TUQ524318 UEM524317:UEM524318 UOI524317:UOI524318 UYE524317:UYE524318 VIA524317:VIA524318 VRW524317:VRW524318 WBS524317:WBS524318 WLO524317:WLO524318 WVK524317:WVK524318 C589853:C589854 IY589853:IY589854 SU589853:SU589854 ACQ589853:ACQ589854 AMM589853:AMM589854 AWI589853:AWI589854 BGE589853:BGE589854 BQA589853:BQA589854 BZW589853:BZW589854 CJS589853:CJS589854 CTO589853:CTO589854 DDK589853:DDK589854 DNG589853:DNG589854 DXC589853:DXC589854 EGY589853:EGY589854 EQU589853:EQU589854 FAQ589853:FAQ589854 FKM589853:FKM589854 FUI589853:FUI589854 GEE589853:GEE589854 GOA589853:GOA589854 GXW589853:GXW589854 HHS589853:HHS589854 HRO589853:HRO589854 IBK589853:IBK589854 ILG589853:ILG589854 IVC589853:IVC589854 JEY589853:JEY589854 JOU589853:JOU589854 JYQ589853:JYQ589854 KIM589853:KIM589854 KSI589853:KSI589854 LCE589853:LCE589854 LMA589853:LMA589854 LVW589853:LVW589854 MFS589853:MFS589854 MPO589853:MPO589854 MZK589853:MZK589854 NJG589853:NJG589854 NTC589853:NTC589854 OCY589853:OCY589854 OMU589853:OMU589854 OWQ589853:OWQ589854 PGM589853:PGM589854 PQI589853:PQI589854 QAE589853:QAE589854 QKA589853:QKA589854 QTW589853:QTW589854 RDS589853:RDS589854 RNO589853:RNO589854 RXK589853:RXK589854 SHG589853:SHG589854 SRC589853:SRC589854 TAY589853:TAY589854 TKU589853:TKU589854 TUQ589853:TUQ589854 UEM589853:UEM589854 UOI589853:UOI589854 UYE589853:UYE589854 VIA589853:VIA589854 VRW589853:VRW589854 WBS589853:WBS589854 WLO589853:WLO589854 WVK589853:WVK589854 C655389:C655390 IY655389:IY655390 SU655389:SU655390 ACQ655389:ACQ655390 AMM655389:AMM655390 AWI655389:AWI655390 BGE655389:BGE655390 BQA655389:BQA655390 BZW655389:BZW655390 CJS655389:CJS655390 CTO655389:CTO655390 DDK655389:DDK655390 DNG655389:DNG655390 DXC655389:DXC655390 EGY655389:EGY655390 EQU655389:EQU655390 FAQ655389:FAQ655390 FKM655389:FKM655390 FUI655389:FUI655390 GEE655389:GEE655390 GOA655389:GOA655390 GXW655389:GXW655390 HHS655389:HHS655390 HRO655389:HRO655390 IBK655389:IBK655390 ILG655389:ILG655390 IVC655389:IVC655390 JEY655389:JEY655390 JOU655389:JOU655390 JYQ655389:JYQ655390 KIM655389:KIM655390 KSI655389:KSI655390 LCE655389:LCE655390 LMA655389:LMA655390 LVW655389:LVW655390 MFS655389:MFS655390 MPO655389:MPO655390 MZK655389:MZK655390 NJG655389:NJG655390 NTC655389:NTC655390 OCY655389:OCY655390 OMU655389:OMU655390 OWQ655389:OWQ655390 PGM655389:PGM655390 PQI655389:PQI655390 QAE655389:QAE655390 QKA655389:QKA655390 QTW655389:QTW655390 RDS655389:RDS655390 RNO655389:RNO655390 RXK655389:RXK655390 SHG655389:SHG655390 SRC655389:SRC655390 TAY655389:TAY655390 TKU655389:TKU655390 TUQ655389:TUQ655390 UEM655389:UEM655390 UOI655389:UOI655390 UYE655389:UYE655390 VIA655389:VIA655390 VRW655389:VRW655390 WBS655389:WBS655390 WLO655389:WLO655390 WVK655389:WVK655390 C720925:C720926 IY720925:IY720926 SU720925:SU720926 ACQ720925:ACQ720926 AMM720925:AMM720926 AWI720925:AWI720926 BGE720925:BGE720926 BQA720925:BQA720926 BZW720925:BZW720926 CJS720925:CJS720926 CTO720925:CTO720926 DDK720925:DDK720926 DNG720925:DNG720926 DXC720925:DXC720926 EGY720925:EGY720926 EQU720925:EQU720926 FAQ720925:FAQ720926 FKM720925:FKM720926 FUI720925:FUI720926 GEE720925:GEE720926 GOA720925:GOA720926 GXW720925:GXW720926 HHS720925:HHS720926 HRO720925:HRO720926 IBK720925:IBK720926 ILG720925:ILG720926 IVC720925:IVC720926 JEY720925:JEY720926 JOU720925:JOU720926 JYQ720925:JYQ720926 KIM720925:KIM720926 KSI720925:KSI720926 LCE720925:LCE720926 LMA720925:LMA720926 LVW720925:LVW720926 MFS720925:MFS720926 MPO720925:MPO720926 MZK720925:MZK720926 NJG720925:NJG720926 NTC720925:NTC720926 OCY720925:OCY720926 OMU720925:OMU720926 OWQ720925:OWQ720926 PGM720925:PGM720926 PQI720925:PQI720926 QAE720925:QAE720926 QKA720925:QKA720926 QTW720925:QTW720926 RDS720925:RDS720926 RNO720925:RNO720926 RXK720925:RXK720926 SHG720925:SHG720926 SRC720925:SRC720926 TAY720925:TAY720926 TKU720925:TKU720926 TUQ720925:TUQ720926 UEM720925:UEM720926 UOI720925:UOI720926 UYE720925:UYE720926 VIA720925:VIA720926 VRW720925:VRW720926 WBS720925:WBS720926 WLO720925:WLO720926 WVK720925:WVK720926 C786461:C786462 IY786461:IY786462 SU786461:SU786462 ACQ786461:ACQ786462 AMM786461:AMM786462 AWI786461:AWI786462 BGE786461:BGE786462 BQA786461:BQA786462 BZW786461:BZW786462 CJS786461:CJS786462 CTO786461:CTO786462 DDK786461:DDK786462 DNG786461:DNG786462 DXC786461:DXC786462 EGY786461:EGY786462 EQU786461:EQU786462 FAQ786461:FAQ786462 FKM786461:FKM786462 FUI786461:FUI786462 GEE786461:GEE786462 GOA786461:GOA786462 GXW786461:GXW786462 HHS786461:HHS786462 HRO786461:HRO786462 IBK786461:IBK786462 ILG786461:ILG786462 IVC786461:IVC786462 JEY786461:JEY786462 JOU786461:JOU786462 JYQ786461:JYQ786462 KIM786461:KIM786462 KSI786461:KSI786462 LCE786461:LCE786462 LMA786461:LMA786462 LVW786461:LVW786462 MFS786461:MFS786462 MPO786461:MPO786462 MZK786461:MZK786462 NJG786461:NJG786462 NTC786461:NTC786462 OCY786461:OCY786462 OMU786461:OMU786462 OWQ786461:OWQ786462 PGM786461:PGM786462 PQI786461:PQI786462 QAE786461:QAE786462 QKA786461:QKA786462 QTW786461:QTW786462 RDS786461:RDS786462 RNO786461:RNO786462 RXK786461:RXK786462 SHG786461:SHG786462 SRC786461:SRC786462 TAY786461:TAY786462 TKU786461:TKU786462 TUQ786461:TUQ786462 UEM786461:UEM786462 UOI786461:UOI786462 UYE786461:UYE786462 VIA786461:VIA786462 VRW786461:VRW786462 WBS786461:WBS786462 WLO786461:WLO786462 WVK786461:WVK786462 C851997:C851998 IY851997:IY851998 SU851997:SU851998 ACQ851997:ACQ851998 AMM851997:AMM851998 AWI851997:AWI851998 BGE851997:BGE851998 BQA851997:BQA851998 BZW851997:BZW851998 CJS851997:CJS851998 CTO851997:CTO851998 DDK851997:DDK851998 DNG851997:DNG851998 DXC851997:DXC851998 EGY851997:EGY851998 EQU851997:EQU851998 FAQ851997:FAQ851998 FKM851997:FKM851998 FUI851997:FUI851998 GEE851997:GEE851998 GOA851997:GOA851998 GXW851997:GXW851998 HHS851997:HHS851998 HRO851997:HRO851998 IBK851997:IBK851998 ILG851997:ILG851998 IVC851997:IVC851998 JEY851997:JEY851998 JOU851997:JOU851998 JYQ851997:JYQ851998 KIM851997:KIM851998 KSI851997:KSI851998 LCE851997:LCE851998 LMA851997:LMA851998 LVW851997:LVW851998 MFS851997:MFS851998 MPO851997:MPO851998 MZK851997:MZK851998 NJG851997:NJG851998 NTC851997:NTC851998 OCY851997:OCY851998 OMU851997:OMU851998 OWQ851997:OWQ851998 PGM851997:PGM851998 PQI851997:PQI851998 QAE851997:QAE851998 QKA851997:QKA851998 QTW851997:QTW851998 RDS851997:RDS851998 RNO851997:RNO851998 RXK851997:RXK851998 SHG851997:SHG851998 SRC851997:SRC851998 TAY851997:TAY851998 TKU851997:TKU851998 TUQ851997:TUQ851998 UEM851997:UEM851998 UOI851997:UOI851998 UYE851997:UYE851998 VIA851997:VIA851998 VRW851997:VRW851998 WBS851997:WBS851998 WLO851997:WLO851998 WVK851997:WVK851998 C917533:C917534 IY917533:IY917534 SU917533:SU917534 ACQ917533:ACQ917534 AMM917533:AMM917534 AWI917533:AWI917534 BGE917533:BGE917534 BQA917533:BQA917534 BZW917533:BZW917534 CJS917533:CJS917534 CTO917533:CTO917534 DDK917533:DDK917534 DNG917533:DNG917534 DXC917533:DXC917534 EGY917533:EGY917534 EQU917533:EQU917534 FAQ917533:FAQ917534 FKM917533:FKM917534 FUI917533:FUI917534 GEE917533:GEE917534 GOA917533:GOA917534 GXW917533:GXW917534 HHS917533:HHS917534 HRO917533:HRO917534 IBK917533:IBK917534 ILG917533:ILG917534 IVC917533:IVC917534 JEY917533:JEY917534 JOU917533:JOU917534 JYQ917533:JYQ917534 KIM917533:KIM917534 KSI917533:KSI917534 LCE917533:LCE917534 LMA917533:LMA917534 LVW917533:LVW917534 MFS917533:MFS917534 MPO917533:MPO917534 MZK917533:MZK917534 NJG917533:NJG917534 NTC917533:NTC917534 OCY917533:OCY917534 OMU917533:OMU917534 OWQ917533:OWQ917534 PGM917533:PGM917534 PQI917533:PQI917534 QAE917533:QAE917534 QKA917533:QKA917534 QTW917533:QTW917534 RDS917533:RDS917534 RNO917533:RNO917534 RXK917533:RXK917534 SHG917533:SHG917534 SRC917533:SRC917534 TAY917533:TAY917534 TKU917533:TKU917534 TUQ917533:TUQ917534 UEM917533:UEM917534 UOI917533:UOI917534 UYE917533:UYE917534 VIA917533:VIA917534 VRW917533:VRW917534 WBS917533:WBS917534 WLO917533:WLO917534 WVK917533:WVK917534 C983069:C983070 IY983069:IY983070 SU983069:SU983070 ACQ983069:ACQ983070 AMM983069:AMM983070 AWI983069:AWI983070 BGE983069:BGE983070 BQA983069:BQA983070 BZW983069:BZW983070 CJS983069:CJS983070 CTO983069:CTO983070 DDK983069:DDK983070 DNG983069:DNG983070 DXC983069:DXC983070 EGY983069:EGY983070 EQU983069:EQU983070 FAQ983069:FAQ983070 FKM983069:FKM983070 FUI983069:FUI983070 GEE983069:GEE983070 GOA983069:GOA983070 GXW983069:GXW983070 HHS983069:HHS983070 HRO983069:HRO983070 IBK983069:IBK983070 ILG983069:ILG983070 IVC983069:IVC983070 JEY983069:JEY983070 JOU983069:JOU983070 JYQ983069:JYQ983070 KIM983069:KIM983070 KSI983069:KSI983070 LCE983069:LCE983070 LMA983069:LMA983070 LVW983069:LVW983070 MFS983069:MFS983070 MPO983069:MPO983070 MZK983069:MZK983070 NJG983069:NJG983070 NTC983069:NTC983070 OCY983069:OCY983070 OMU983069:OMU983070 OWQ983069:OWQ983070 PGM983069:PGM983070 PQI983069:PQI983070 QAE983069:QAE983070 QKA983069:QKA983070 QTW983069:QTW983070 RDS983069:RDS983070 RNO983069:RNO983070 RXK983069:RXK983070 SHG983069:SHG983070 SRC983069:SRC983070 TAY983069:TAY983070 TKU983069:TKU983070 TUQ983069:TUQ983070 UEM983069:UEM983070 UOI983069:UOI983070 UYE983069:UYE983070 VIA983069:VIA983070 VRW983069:VRW983070 WBS983069:WBS983070 WLO983069:WLO983070 WVK983069:WVK983070" xr:uid="{B02E326F-0152-425F-AA0C-3EA5374F0D0C}">
      <formula1>Kategorie</formula1>
    </dataValidation>
  </dataValidations>
  <pageMargins left="0.59055118110236227" right="0.39370078740157483" top="1.5748031496062993" bottom="0.59055118110236227" header="0.27559055118110237" footer="0.27559055118110237"/>
  <pageSetup paperSize="8" orientation="portrait" r:id="rId1"/>
  <headerFooter>
    <oddHeader>&amp;L&amp;G&amp;R&amp;G</oddHeader>
    <oddFooter>&amp;R&amp;8Seite 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6A35-C0E5-43E8-B0B7-E59E9FC27BAE}">
  <dimension ref="A1:G25"/>
  <sheetViews>
    <sheetView zoomScaleNormal="100" workbookViewId="0">
      <selection sqref="A1:G1"/>
    </sheetView>
  </sheetViews>
  <sheetFormatPr baseColWidth="10" defaultRowHeight="12" x14ac:dyDescent="0.2"/>
  <cols>
    <col min="1" max="1" width="11.85546875" style="1" customWidth="1"/>
    <col min="2" max="2" width="2.7109375" style="1" customWidth="1"/>
    <col min="3" max="3" width="19.85546875" style="1" customWidth="1"/>
    <col min="4" max="4" width="12.85546875" style="1" customWidth="1"/>
    <col min="5" max="5" width="4.7109375" style="1" customWidth="1"/>
    <col min="6" max="6" width="15.7109375" style="1" customWidth="1"/>
    <col min="7" max="7" width="69" style="1" customWidth="1"/>
    <col min="8" max="16384" width="11.42578125" style="1"/>
  </cols>
  <sheetData>
    <row r="1" spans="1:7" s="13" customFormat="1" ht="12.75" x14ac:dyDescent="0.2">
      <c r="A1" s="155" t="s">
        <v>113</v>
      </c>
      <c r="B1" s="155"/>
      <c r="C1" s="155"/>
      <c r="D1" s="155"/>
      <c r="E1" s="155"/>
      <c r="F1" s="155"/>
      <c r="G1" s="155"/>
    </row>
    <row r="2" spans="1:7" s="13" customFormat="1" x14ac:dyDescent="0.2"/>
    <row r="3" spans="1:7" ht="18" customHeight="1" x14ac:dyDescent="0.2">
      <c r="A3" s="13" t="s">
        <v>42</v>
      </c>
      <c r="B3" s="13"/>
      <c r="C3" s="192">
        <f>'1 Honorarans. und Einstufung'!C$3</f>
        <v>0</v>
      </c>
      <c r="D3" s="215"/>
      <c r="E3" s="215"/>
      <c r="F3" s="215"/>
      <c r="G3" s="215"/>
    </row>
    <row r="4" spans="1:7" ht="18" customHeight="1" x14ac:dyDescent="0.2">
      <c r="A4" s="13" t="s">
        <v>41</v>
      </c>
      <c r="B4" s="13"/>
      <c r="C4" s="193">
        <f>'1 Honorarans. und Einstufung'!C$4</f>
        <v>0</v>
      </c>
      <c r="D4" s="216"/>
      <c r="E4" s="216"/>
      <c r="F4" s="216"/>
      <c r="G4" s="216"/>
    </row>
    <row r="5" spans="1:7" ht="18" customHeight="1" x14ac:dyDescent="0.2">
      <c r="A5" s="13" t="s">
        <v>40</v>
      </c>
      <c r="B5" s="13"/>
      <c r="C5" s="192">
        <f>'1 Honorarans. und Einstufung'!C$5</f>
        <v>0</v>
      </c>
      <c r="D5" s="215"/>
      <c r="E5" s="215"/>
      <c r="F5" s="215"/>
      <c r="G5" s="215"/>
    </row>
    <row r="6" spans="1:7" ht="18" customHeight="1" x14ac:dyDescent="0.2">
      <c r="A6" s="13" t="s">
        <v>39</v>
      </c>
      <c r="B6" s="13"/>
      <c r="C6" s="192">
        <f>'1 Honorarans. und Einstufung'!C$6</f>
        <v>0</v>
      </c>
      <c r="D6" s="215"/>
      <c r="E6" s="215"/>
      <c r="F6" s="215"/>
      <c r="G6" s="215"/>
    </row>
    <row r="7" spans="1:7" ht="12.75" x14ac:dyDescent="0.2">
      <c r="A7" s="13"/>
      <c r="B7" s="13"/>
      <c r="C7" s="13"/>
      <c r="D7" s="5"/>
      <c r="E7" s="5"/>
      <c r="F7" s="5"/>
      <c r="G7" s="5"/>
    </row>
    <row r="8" spans="1:7" ht="12.75" x14ac:dyDescent="0.2">
      <c r="A8" s="13"/>
      <c r="B8" s="13"/>
      <c r="C8" s="13"/>
      <c r="D8" s="5"/>
      <c r="E8" s="5"/>
      <c r="F8" s="5"/>
      <c r="G8" s="5"/>
    </row>
    <row r="9" spans="1:7" ht="18" customHeight="1" thickBot="1" x14ac:dyDescent="0.25">
      <c r="A9" s="213" t="s">
        <v>112</v>
      </c>
      <c r="B9" s="213"/>
      <c r="C9" s="213"/>
      <c r="D9" s="134" t="s">
        <v>111</v>
      </c>
      <c r="E9" s="133"/>
      <c r="F9" s="133" t="s">
        <v>110</v>
      </c>
      <c r="G9" s="133" t="s">
        <v>16</v>
      </c>
    </row>
    <row r="10" spans="1:7" ht="19.899999999999999" customHeight="1" thickBot="1" x14ac:dyDescent="0.25">
      <c r="A10" s="214" t="s">
        <v>109</v>
      </c>
      <c r="B10" s="214"/>
      <c r="C10" s="214"/>
      <c r="D10" s="214"/>
      <c r="E10" s="1" t="s">
        <v>97</v>
      </c>
      <c r="F10" s="132">
        <f>'2 Honorarber.-Leistungstabelle'!M26</f>
        <v>0</v>
      </c>
      <c r="G10" s="131" t="s">
        <v>101</v>
      </c>
    </row>
    <row r="11" spans="1:7" ht="19.899999999999999" customHeight="1" thickTop="1" x14ac:dyDescent="0.2">
      <c r="A11" s="217" t="s">
        <v>108</v>
      </c>
      <c r="B11" s="217"/>
      <c r="C11" s="217"/>
      <c r="D11" s="217"/>
      <c r="E11" s="1" t="s">
        <v>97</v>
      </c>
      <c r="F11" s="130">
        <f>'2 Honorarber.-Leistungstabelle'!M32</f>
        <v>0</v>
      </c>
      <c r="G11" s="123" t="s">
        <v>101</v>
      </c>
    </row>
    <row r="12" spans="1:7" ht="19.899999999999999" customHeight="1" x14ac:dyDescent="0.2">
      <c r="A12" s="209" t="s">
        <v>107</v>
      </c>
      <c r="B12" s="209"/>
      <c r="C12" s="209"/>
      <c r="D12" s="209"/>
      <c r="E12" s="126" t="s">
        <v>97</v>
      </c>
      <c r="F12" s="125">
        <f>(F10+F11)*0.12</f>
        <v>0</v>
      </c>
      <c r="G12" s="123" t="s">
        <v>106</v>
      </c>
    </row>
    <row r="13" spans="1:7" ht="19.899999999999999" customHeight="1" x14ac:dyDescent="0.2">
      <c r="A13" s="208" t="s">
        <v>105</v>
      </c>
      <c r="B13" s="208"/>
      <c r="C13" s="208"/>
      <c r="D13" s="208"/>
      <c r="E13" s="1" t="s">
        <v>97</v>
      </c>
      <c r="F13" s="127">
        <f>SUM(F10:F12)</f>
        <v>0</v>
      </c>
      <c r="G13" s="123"/>
    </row>
    <row r="14" spans="1:7" ht="19.899999999999999" customHeight="1" x14ac:dyDescent="0.2">
      <c r="A14" s="209" t="s">
        <v>104</v>
      </c>
      <c r="B14" s="209"/>
      <c r="C14" s="209"/>
      <c r="D14" s="128">
        <v>0</v>
      </c>
      <c r="E14" s="126" t="s">
        <v>97</v>
      </c>
      <c r="F14" s="125">
        <f>F13*D14</f>
        <v>0</v>
      </c>
      <c r="G14" s="123"/>
    </row>
    <row r="15" spans="1:7" ht="19.899999999999999" customHeight="1" x14ac:dyDescent="0.2">
      <c r="A15" s="208" t="s">
        <v>103</v>
      </c>
      <c r="B15" s="208"/>
      <c r="C15" s="208"/>
      <c r="D15" s="208"/>
      <c r="E15" s="1" t="s">
        <v>97</v>
      </c>
      <c r="F15" s="127">
        <f>F13-F14</f>
        <v>0</v>
      </c>
      <c r="G15" s="123"/>
    </row>
    <row r="16" spans="1:7" ht="19.899999999999999" customHeight="1" x14ac:dyDescent="0.2">
      <c r="A16" s="209" t="s">
        <v>102</v>
      </c>
      <c r="B16" s="209"/>
      <c r="C16" s="209"/>
      <c r="D16" s="209"/>
      <c r="E16" s="126" t="s">
        <v>97</v>
      </c>
      <c r="F16" s="129">
        <f>'2 Honorarber.-Leistungstabelle'!M62</f>
        <v>0</v>
      </c>
      <c r="G16" s="123" t="s">
        <v>101</v>
      </c>
    </row>
    <row r="17" spans="1:7" ht="19.899999999999999" customHeight="1" x14ac:dyDescent="0.2">
      <c r="A17" s="210" t="s">
        <v>116</v>
      </c>
      <c r="B17" s="210"/>
      <c r="C17" s="210"/>
      <c r="D17" s="210"/>
      <c r="E17" s="137" t="s">
        <v>97</v>
      </c>
      <c r="F17" s="124">
        <f>F15+F16</f>
        <v>0</v>
      </c>
      <c r="G17" s="135" t="s">
        <v>114</v>
      </c>
    </row>
    <row r="18" spans="1:7" ht="19.899999999999999" customHeight="1" x14ac:dyDescent="0.2">
      <c r="A18" s="212" t="s">
        <v>99</v>
      </c>
      <c r="B18" s="212"/>
      <c r="C18" s="212"/>
      <c r="D18" s="139">
        <v>8.1000000000000003E-2</v>
      </c>
      <c r="E18" s="138" t="s">
        <v>97</v>
      </c>
      <c r="F18" s="125">
        <f>F17*D18</f>
        <v>0</v>
      </c>
      <c r="G18" s="123"/>
    </row>
    <row r="19" spans="1:7" ht="18" customHeight="1" thickBot="1" x14ac:dyDescent="0.25">
      <c r="A19" s="211" t="s">
        <v>98</v>
      </c>
      <c r="B19" s="211"/>
      <c r="C19" s="211"/>
      <c r="D19" s="211"/>
      <c r="E19" s="140" t="s">
        <v>97</v>
      </c>
      <c r="F19" s="141">
        <f>F17+F18</f>
        <v>0</v>
      </c>
      <c r="G19" s="123"/>
    </row>
    <row r="20" spans="1:7" ht="12.75" thickTop="1" x14ac:dyDescent="0.2"/>
    <row r="21" spans="1:7" ht="19.899999999999999" customHeight="1" x14ac:dyDescent="0.2">
      <c r="A21" s="1" t="s">
        <v>115</v>
      </c>
      <c r="B21" s="136">
        <v>0</v>
      </c>
      <c r="C21" s="1" t="s">
        <v>100</v>
      </c>
      <c r="D21" s="123"/>
    </row>
    <row r="24" spans="1:7" x14ac:dyDescent="0.2">
      <c r="A24" s="1" t="s">
        <v>96</v>
      </c>
      <c r="E24" s="1" t="s">
        <v>95</v>
      </c>
    </row>
    <row r="25" spans="1:7" ht="39" customHeight="1" x14ac:dyDescent="0.2">
      <c r="A25" s="122"/>
      <c r="B25" s="121"/>
      <c r="C25" s="121"/>
      <c r="E25" s="121"/>
      <c r="F25" s="121"/>
      <c r="G25" s="121"/>
    </row>
  </sheetData>
  <mergeCells count="16">
    <mergeCell ref="A1:G1"/>
    <mergeCell ref="A9:C9"/>
    <mergeCell ref="A10:D10"/>
    <mergeCell ref="A12:D12"/>
    <mergeCell ref="C3:G3"/>
    <mergeCell ref="C4:G4"/>
    <mergeCell ref="C5:G5"/>
    <mergeCell ref="C6:G6"/>
    <mergeCell ref="A11:D11"/>
    <mergeCell ref="A13:D13"/>
    <mergeCell ref="A15:D15"/>
    <mergeCell ref="A16:D16"/>
    <mergeCell ref="A17:D17"/>
    <mergeCell ref="A19:D19"/>
    <mergeCell ref="A18:C18"/>
    <mergeCell ref="A14:C14"/>
  </mergeCells>
  <dataValidations count="2">
    <dataValidation type="list" allowBlank="1" showInputMessage="1" showErrorMessage="1" sqref="WVJ983058 IU21 SQ21 ACM21 AMI21 AWE21 BGA21 BPW21 BZS21 CJO21 CTK21 DDG21 DNC21 DWY21 EGU21 EQQ21 FAM21 FKI21 FUE21 GEA21 GNW21 GXS21 HHO21 HRK21 IBG21 ILC21 IUY21 JEU21 JOQ21 JYM21 KII21 KSE21 LCA21 LLW21 LVS21 MFO21 MPK21 MZG21 NJC21 NSY21 OCU21 OMQ21 OWM21 PGI21 PQE21 QAA21 QJW21 QTS21 RDO21 RNK21 RXG21 SHC21 SQY21 TAU21 TKQ21 TUM21 UEI21 UOE21 UYA21 VHW21 VRS21 WBO21 WLK21 WVG21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xr:uid="{7254D24D-B8E5-4B18-8118-EAD41A9BD5F9}">
      <formula1>"30, 45"</formula1>
    </dataValidation>
    <dataValidation type="list" allowBlank="1" showInputMessage="1" showErrorMessage="1" sqref="B21" xr:uid="{C29EBF84-97FF-49E5-8CF7-55B33FB44217}">
      <formula1>"0,30,45"</formula1>
    </dataValidation>
  </dataValidations>
  <pageMargins left="0.59055118110236227" right="0.59055118110236227" top="1.5748031496062993" bottom="0.59055118110236227" header="0.27559055118110237" footer="0.27559055118110237"/>
  <pageSetup paperSize="9" orientation="landscape" r:id="rId1"/>
  <headerFooter alignWithMargins="0">
    <oddHeader>&amp;L&amp;G&amp;R&amp;G</oddHeader>
    <oddFooter>&amp;R&amp;8Seite 3/3</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16</vt:i4>
      </vt:variant>
    </vt:vector>
  </HeadingPairs>
  <TitlesOfParts>
    <vt:vector size="19" baseType="lpstr">
      <vt:lpstr>1 Honorarans. und Einstufung</vt:lpstr>
      <vt:lpstr>2 Honorarber.-Leistungstabelle</vt:lpstr>
      <vt:lpstr>3 Angebotszusammenstellung</vt:lpstr>
      <vt:lpstr>_._._Skonto_innert</vt:lpstr>
      <vt:lpstr>BC</vt:lpstr>
      <vt:lpstr>'2 Honorarber.-Leistungstabelle'!Druckbereich</vt:lpstr>
      <vt:lpstr>Kategorie</vt:lpstr>
      <vt:lpstr>'1 Honorarans. und Einstufung'!Text5</vt:lpstr>
      <vt:lpstr>'2 Honorarber.-Leistungstabelle'!Text5</vt:lpstr>
      <vt:lpstr>'3 Angebotszusammenstellung'!Text5</vt:lpstr>
      <vt:lpstr>'1 Honorarans. und Einstufung'!Text6</vt:lpstr>
      <vt:lpstr>'2 Honorarber.-Leistungstabelle'!Text6</vt:lpstr>
      <vt:lpstr>'3 Angebotszusammenstellung'!Text6</vt:lpstr>
      <vt:lpstr>'1 Honorarans. und Einstufung'!Text7</vt:lpstr>
      <vt:lpstr>'2 Honorarber.-Leistungstabelle'!Text7</vt:lpstr>
      <vt:lpstr>'3 Angebotszusammenstellung'!Text7</vt:lpstr>
      <vt:lpstr>'1 Honorarans. und Einstufung'!Text8</vt:lpstr>
      <vt:lpstr>'2 Honorarber.-Leistungstabelle'!Text8</vt:lpstr>
      <vt:lpstr>'3 Angebotszusammenstellung'!Text8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Karine ASTRA</dc:creator>
  <cp:lastModifiedBy>Meyer Karine ASTRA</cp:lastModifiedBy>
  <cp:lastPrinted>2025-06-03T12:29:39Z</cp:lastPrinted>
  <dcterms:created xsi:type="dcterms:W3CDTF">2025-06-03T12:13:40Z</dcterms:created>
  <dcterms:modified xsi:type="dcterms:W3CDTF">2025-06-05T11:43:54Z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2025-06-05T11:43:42Z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4cbfd1a2-2c4d-4ffa-af10-8c758c8663b5</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