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'Tabelle1'!$A$1:$K$59</definedName>
  </definedNames>
  <calcPr fullCalcOnLoad="1"/>
</workbook>
</file>

<file path=xl/sharedStrings.xml><?xml version="1.0" encoding="utf-8"?>
<sst xmlns="http://schemas.openxmlformats.org/spreadsheetml/2006/main" count="57" uniqueCount="45">
  <si>
    <t>Projektverfasser:</t>
  </si>
  <si>
    <t>Soll-Stand</t>
  </si>
  <si>
    <t>Wer</t>
  </si>
  <si>
    <t>PV</t>
  </si>
  <si>
    <t xml:space="preserve">Erstellung der Ausschreibungsunterlagen und </t>
  </si>
  <si>
    <t xml:space="preserve">Prüfen der Unterlagen </t>
  </si>
  <si>
    <t>ASTRA</t>
  </si>
  <si>
    <t xml:space="preserve">Bereinigen der Unterlagen </t>
  </si>
  <si>
    <t>Anbieter</t>
  </si>
  <si>
    <t>Beschwerdefrist</t>
  </si>
  <si>
    <t>Debriefing auf Antrag Anbieter</t>
  </si>
  <si>
    <t xml:space="preserve">Werkvertragsunterzeichnung, Baubeginn ( AVOR) </t>
  </si>
  <si>
    <t>Abgabe der Unterlagen während Submission</t>
  </si>
  <si>
    <t xml:space="preserve">Bestellung und </t>
  </si>
  <si>
    <t xml:space="preserve">Termin Offerteingabe, anschliessend Offertöffnung </t>
  </si>
  <si>
    <t>Vergabe, Vorbereitung Zuschlagseröffnung</t>
  </si>
  <si>
    <t xml:space="preserve">Termin Zuschlagsveröffentlichung, anschliessend </t>
  </si>
  <si>
    <t>und Orientierung Anbieter (Preisspanne)</t>
  </si>
  <si>
    <t>Publikationstermin</t>
  </si>
  <si>
    <t>Submission (in der Regel 40 Tage ab Publikation)</t>
  </si>
  <si>
    <t>Offertvergleich und Vergabeantrag</t>
  </si>
  <si>
    <t>Teilprojekt:</t>
  </si>
  <si>
    <t>Bemerkung</t>
  </si>
  <si>
    <t>Vorgabe</t>
  </si>
  <si>
    <t>Eff</t>
  </si>
  <si>
    <t>Zwischenzeit
[KT]</t>
  </si>
  <si>
    <t>*)</t>
  </si>
  <si>
    <t>Projektbezeichnung:</t>
  </si>
  <si>
    <t>Ist-Stand</t>
  </si>
  <si>
    <t>Einreichung Fragen bis</t>
  </si>
  <si>
    <t>Abgabe Fragenbeanwortung</t>
  </si>
  <si>
    <r>
      <t>–</t>
    </r>
    <r>
      <rPr>
        <sz val="10"/>
        <rFont val="Arial"/>
        <family val="0"/>
      </rPr>
      <t xml:space="preserve"> ohne Nachverhandlung</t>
    </r>
  </si>
  <si>
    <r>
      <t>–</t>
    </r>
    <r>
      <rPr>
        <sz val="10"/>
        <rFont val="Arial"/>
        <family val="0"/>
      </rPr>
      <t xml:space="preserve"> mit Nachverhandlung</t>
    </r>
  </si>
  <si>
    <t>Los:</t>
  </si>
  <si>
    <t>Ausschreibungsplan "Offenes Verfahren"</t>
  </si>
  <si>
    <t>PV/ASTRA</t>
  </si>
  <si>
    <t>Begehung (Ausnahmefall): 3 - 4 Tage ab Submissionsbeginn</t>
  </si>
  <si>
    <t>Fragerunde: 18 - 20 Tage ab Submissionsbeginn resp. min. 15 Tage vor Offertabgabe</t>
  </si>
  <si>
    <t>Zusage- Absageschreiben</t>
  </si>
  <si>
    <t>Beschwerdefrist ab Eröffnung der Verfügung</t>
  </si>
  <si>
    <t>Ausschreibung 2-sprachig an SIMAP senden</t>
  </si>
  <si>
    <t>SIMAP</t>
  </si>
  <si>
    <t>SIMAP-Ausschreibung für Vernehmlassung</t>
  </si>
  <si>
    <t>Jahr 2021</t>
  </si>
  <si>
    <t>Version 7/01.01.2021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</si>
</sst>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7.5"/>
      <color indexed="8"/>
      <name val="Arial"/>
      <family val="0"/>
    </font>
    <font>
      <b/>
      <sz val="7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NumberFormat="1" applyFont="1" applyAlignment="1" applyProtection="1" quotePrefix="1">
      <alignment horizontal="center"/>
      <protection/>
    </xf>
    <xf numFmtId="0" fontId="6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 horizontal="left"/>
      <protection/>
    </xf>
    <xf numFmtId="0" fontId="6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Fill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 horizontal="center"/>
      <protection/>
    </xf>
    <xf numFmtId="177" fontId="0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177" fontId="0" fillId="34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77" fontId="0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177" fontId="0" fillId="33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 indent="2"/>
      <protection/>
    </xf>
    <xf numFmtId="177" fontId="7" fillId="34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 indent="4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 locked="0"/>
    </xf>
    <xf numFmtId="177" fontId="0" fillId="34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419100</xdr:colOff>
      <xdr:row>6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0" y="19050"/>
          <a:ext cx="6800850" cy="952500"/>
          <a:chOff x="0" y="111"/>
          <a:chExt cx="651" cy="101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0" y="111"/>
            <a:ext cx="651" cy="1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1" descr="Logo_colo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114"/>
            <a:ext cx="216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2"/>
          <xdr:cNvSpPr txBox="1">
            <a:spLocks noChangeArrowheads="1"/>
          </xdr:cNvSpPr>
        </xdr:nvSpPr>
        <xdr:spPr>
          <a:xfrm>
            <a:off x="293" y="116"/>
            <a:ext cx="264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Departement für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Umwelt, Verkehr, Energie und Kommunikation UVEK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Bundesamt für Strassen ASTRA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Filiale Zofingen
</a:t>
            </a:r>
          </a:p>
        </xdr:txBody>
      </xdr:sp>
    </xdr:grpSp>
    <xdr:clientData/>
  </xdr:twoCellAnchor>
  <xdr:twoCellAnchor>
    <xdr:from>
      <xdr:col>1</xdr:col>
      <xdr:colOff>9525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5" name="Line 13"/>
        <xdr:cNvSpPr>
          <a:spLocks/>
        </xdr:cNvSpPr>
      </xdr:nvSpPr>
      <xdr:spPr>
        <a:xfrm>
          <a:off x="409575" y="809625"/>
          <a:ext cx="6800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171450</xdr:rowOff>
    </xdr:from>
    <xdr:to>
      <xdr:col>10</xdr:col>
      <xdr:colOff>828675</xdr:colOff>
      <xdr:row>40</xdr:row>
      <xdr:rowOff>85725</xdr:rowOff>
    </xdr:to>
    <xdr:sp>
      <xdr:nvSpPr>
        <xdr:cNvPr id="6" name="AutoShape 19"/>
        <xdr:cNvSpPr>
          <a:spLocks/>
        </xdr:cNvSpPr>
      </xdr:nvSpPr>
      <xdr:spPr>
        <a:xfrm>
          <a:off x="4029075" y="6505575"/>
          <a:ext cx="3181350" cy="1019175"/>
        </a:xfrm>
        <a:prstGeom prst="rightBracket">
          <a:avLst>
            <a:gd name="adj" fmla="val -50000"/>
          </a:avLst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59"/>
  <sheetViews>
    <sheetView tabSelected="1" zoomScalePageLayoutView="0" workbookViewId="0" topLeftCell="A1">
      <selection activeCell="P21" sqref="P21"/>
    </sheetView>
  </sheetViews>
  <sheetFormatPr defaultColWidth="11.421875" defaultRowHeight="12.75"/>
  <cols>
    <col min="1" max="1" width="6.00390625" style="2" customWidth="1"/>
    <col min="2" max="2" width="22.7109375" style="2" customWidth="1"/>
    <col min="3" max="3" width="22.140625" style="2" customWidth="1"/>
    <col min="4" max="4" width="9.421875" style="2" customWidth="1"/>
    <col min="5" max="6" width="6.7109375" style="2" customWidth="1"/>
    <col min="7" max="7" width="9.00390625" style="2" customWidth="1"/>
    <col min="8" max="8" width="2.28125" style="2" customWidth="1"/>
    <col min="9" max="9" width="8.421875" style="2" customWidth="1"/>
    <col min="10" max="10" width="2.28125" style="2" customWidth="1"/>
    <col min="11" max="11" width="12.421875" style="2" customWidth="1"/>
    <col min="12" max="16384" width="11.421875" style="2" customWidth="1"/>
  </cols>
  <sheetData>
    <row r="1" ht="12.75"/>
    <row r="2" ht="12.75"/>
    <row r="3" ht="12.75"/>
    <row r="4" ht="12.75"/>
    <row r="5" ht="12.75"/>
    <row r="6" ht="12.75"/>
    <row r="7" spans="1:11" ht="18" customHeight="1">
      <c r="A7" s="1"/>
      <c r="B7" s="1" t="s">
        <v>27</v>
      </c>
      <c r="C7" s="72"/>
      <c r="D7" s="72"/>
      <c r="E7" s="72"/>
      <c r="F7" s="72"/>
      <c r="G7" s="72"/>
      <c r="K7" s="3" t="s">
        <v>43</v>
      </c>
    </row>
    <row r="8" spans="1:13" ht="18" customHeight="1">
      <c r="A8" s="1"/>
      <c r="B8" s="1"/>
      <c r="C8" s="73"/>
      <c r="D8" s="73"/>
      <c r="E8" s="73"/>
      <c r="F8" s="73"/>
      <c r="G8" s="73"/>
      <c r="K8" s="28" t="s">
        <v>44</v>
      </c>
      <c r="M8" s="3"/>
    </row>
    <row r="9" spans="1:7" ht="18" customHeight="1">
      <c r="A9" s="1"/>
      <c r="B9" s="1" t="s">
        <v>21</v>
      </c>
      <c r="C9" s="73"/>
      <c r="D9" s="73"/>
      <c r="E9" s="73"/>
      <c r="F9" s="73"/>
      <c r="G9" s="73"/>
    </row>
    <row r="10" spans="1:7" ht="18" customHeight="1">
      <c r="A10" s="1"/>
      <c r="B10" s="1" t="s">
        <v>33</v>
      </c>
      <c r="C10" s="73"/>
      <c r="D10" s="73"/>
      <c r="E10" s="73"/>
      <c r="F10" s="73"/>
      <c r="G10" s="73"/>
    </row>
    <row r="11" spans="1:7" ht="18" customHeight="1">
      <c r="A11" s="1"/>
      <c r="B11" s="1" t="s">
        <v>0</v>
      </c>
      <c r="C11" s="73"/>
      <c r="D11" s="73"/>
      <c r="E11" s="73"/>
      <c r="F11" s="73"/>
      <c r="G11" s="73"/>
    </row>
    <row r="12" ht="12.75" customHeight="1"/>
    <row r="13" spans="2:6" ht="26.25" customHeight="1">
      <c r="B13" s="69" t="s">
        <v>34</v>
      </c>
      <c r="C13" s="70"/>
      <c r="D13" s="70"/>
      <c r="E13" s="71"/>
      <c r="F13" s="4"/>
    </row>
    <row r="14" spans="2:11" ht="12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="6" customFormat="1" ht="12.75" customHeight="1"/>
    <row r="16" spans="4:11" s="6" customFormat="1" ht="24.75" customHeight="1">
      <c r="D16" s="6" t="s">
        <v>2</v>
      </c>
      <c r="E16" s="67" t="s">
        <v>25</v>
      </c>
      <c r="F16" s="68"/>
      <c r="G16" s="7" t="s">
        <v>1</v>
      </c>
      <c r="H16" s="7"/>
      <c r="I16" s="7" t="s">
        <v>28</v>
      </c>
      <c r="J16" s="7"/>
      <c r="K16" s="7" t="s">
        <v>22</v>
      </c>
    </row>
    <row r="17" spans="5:7" s="6" customFormat="1" ht="13.5" customHeight="1">
      <c r="E17" s="54" t="s">
        <v>23</v>
      </c>
      <c r="F17" s="7" t="s">
        <v>24</v>
      </c>
      <c r="G17" s="8"/>
    </row>
    <row r="18" spans="1:7" s="13" customFormat="1" ht="13.5" customHeight="1">
      <c r="A18" s="6"/>
      <c r="B18" s="6"/>
      <c r="C18" s="6"/>
      <c r="D18" s="6"/>
      <c r="E18" s="7"/>
      <c r="F18" s="18"/>
      <c r="G18" s="25"/>
    </row>
    <row r="19" spans="1:11" s="13" customFormat="1" ht="13.5" customHeight="1">
      <c r="A19" s="12"/>
      <c r="B19" s="12" t="s">
        <v>4</v>
      </c>
      <c r="C19" s="12"/>
      <c r="E19" s="11"/>
      <c r="F19" s="18"/>
      <c r="G19" s="32"/>
      <c r="H19" s="11"/>
      <c r="I19" s="32"/>
      <c r="J19" s="11"/>
      <c r="K19" s="33"/>
    </row>
    <row r="20" spans="1:11" s="13" customFormat="1" ht="13.5" customHeight="1">
      <c r="A20" s="12"/>
      <c r="B20" s="66" t="s">
        <v>42</v>
      </c>
      <c r="C20" s="12"/>
      <c r="D20" s="13" t="s">
        <v>3</v>
      </c>
      <c r="E20" s="9">
        <v>20</v>
      </c>
      <c r="F20" s="34">
        <v>20</v>
      </c>
      <c r="G20" s="10"/>
      <c r="H20" s="11"/>
      <c r="I20" s="10"/>
      <c r="J20" s="11"/>
      <c r="K20" s="11"/>
    </row>
    <row r="21" spans="1:11" s="13" customFormat="1" ht="13.5" customHeight="1">
      <c r="A21" s="12"/>
      <c r="B21" s="12"/>
      <c r="C21" s="12"/>
      <c r="E21" s="16"/>
      <c r="F21" s="18"/>
      <c r="G21" s="74"/>
      <c r="H21" s="11"/>
      <c r="I21" s="32"/>
      <c r="J21" s="11"/>
      <c r="K21" s="33"/>
    </row>
    <row r="22" spans="1:11" s="13" customFormat="1" ht="13.5" customHeight="1">
      <c r="A22" s="14"/>
      <c r="B22" s="12" t="s">
        <v>5</v>
      </c>
      <c r="C22" s="14"/>
      <c r="D22" s="15" t="s">
        <v>6</v>
      </c>
      <c r="E22" s="9">
        <v>28</v>
      </c>
      <c r="F22" s="34">
        <v>28</v>
      </c>
      <c r="G22" s="10"/>
      <c r="H22" s="11"/>
      <c r="I22" s="10"/>
      <c r="J22" s="11"/>
      <c r="K22" s="11"/>
    </row>
    <row r="23" spans="1:11" s="13" customFormat="1" ht="13.5" customHeight="1">
      <c r="A23" s="12"/>
      <c r="B23" s="12"/>
      <c r="C23" s="12"/>
      <c r="E23" s="16"/>
      <c r="F23" s="18"/>
      <c r="G23" s="35">
        <f>IF(G21="","",IF(F22="",E22+G21,F22+G21))</f>
      </c>
      <c r="H23" s="11"/>
      <c r="I23" s="32"/>
      <c r="J23" s="11"/>
      <c r="K23" s="33"/>
    </row>
    <row r="24" spans="1:11" s="13" customFormat="1" ht="13.5" customHeight="1">
      <c r="A24" s="14"/>
      <c r="B24" s="12" t="s">
        <v>7</v>
      </c>
      <c r="C24" s="14"/>
      <c r="D24" s="15" t="s">
        <v>3</v>
      </c>
      <c r="E24" s="9">
        <v>10</v>
      </c>
      <c r="F24" s="34">
        <v>7</v>
      </c>
      <c r="G24" s="10"/>
      <c r="H24" s="11"/>
      <c r="I24" s="10"/>
      <c r="J24" s="11"/>
      <c r="K24" s="11"/>
    </row>
    <row r="25" spans="1:11" s="13" customFormat="1" ht="13.5" customHeight="1">
      <c r="A25" s="12"/>
      <c r="B25" s="12"/>
      <c r="C25" s="12"/>
      <c r="G25" s="35">
        <f>IF(G23="","",IF(F24="",E24+G23,F24+G23))</f>
      </c>
      <c r="H25" s="11"/>
      <c r="I25" s="32"/>
      <c r="J25" s="11"/>
      <c r="K25" s="33"/>
    </row>
    <row r="26" spans="1:6" s="13" customFormat="1" ht="13.5" customHeight="1">
      <c r="A26" s="12"/>
      <c r="B26" s="64" t="s">
        <v>40</v>
      </c>
      <c r="C26" s="12"/>
      <c r="D26" s="13" t="s">
        <v>6</v>
      </c>
      <c r="E26" s="16">
        <v>3</v>
      </c>
      <c r="F26" s="18"/>
    </row>
    <row r="27" spans="1:11" s="13" customFormat="1" ht="13.5" customHeight="1">
      <c r="A27" s="12"/>
      <c r="B27" s="12" t="s">
        <v>18</v>
      </c>
      <c r="C27" s="12"/>
      <c r="D27" s="65" t="s">
        <v>41</v>
      </c>
      <c r="E27" s="16">
        <v>3</v>
      </c>
      <c r="F27" s="18"/>
      <c r="G27" s="57">
        <f>IF(G25="","",G25+E26+E27)</f>
      </c>
      <c r="H27" s="11"/>
      <c r="I27" s="32"/>
      <c r="J27" s="11"/>
      <c r="K27" s="33"/>
    </row>
    <row r="28" spans="1:11" s="13" customFormat="1" ht="13.5" customHeight="1">
      <c r="A28" s="12"/>
      <c r="B28" s="12"/>
      <c r="C28" s="12"/>
      <c r="E28" s="16"/>
      <c r="F28" s="18"/>
      <c r="G28" s="10"/>
      <c r="H28" s="11"/>
      <c r="I28" s="10"/>
      <c r="J28" s="11"/>
      <c r="K28" s="11"/>
    </row>
    <row r="29" spans="1:11" s="38" customFormat="1" ht="13.5" customHeight="1">
      <c r="A29" s="17"/>
      <c r="B29" s="17" t="s">
        <v>9</v>
      </c>
      <c r="C29" s="17"/>
      <c r="D29" s="13" t="s">
        <v>8</v>
      </c>
      <c r="E29" s="16">
        <v>20</v>
      </c>
      <c r="F29" s="34">
        <v>20</v>
      </c>
      <c r="G29" s="36" t="s">
        <v>26</v>
      </c>
      <c r="H29" s="37"/>
      <c r="I29" s="36"/>
      <c r="J29" s="37"/>
      <c r="K29" s="37"/>
    </row>
    <row r="30" spans="1:11" s="38" customFormat="1" ht="13.5" customHeight="1">
      <c r="A30" s="39"/>
      <c r="B30" s="39"/>
      <c r="C30" s="39"/>
      <c r="E30" s="40"/>
      <c r="F30" s="18"/>
      <c r="G30" s="35">
        <f>IF(OR(G27="",F29=""),"",G27+F29)</f>
      </c>
      <c r="H30" s="41"/>
      <c r="I30" s="53"/>
      <c r="J30" s="41"/>
      <c r="K30" s="42"/>
    </row>
    <row r="31" spans="1:11" s="13" customFormat="1" ht="13.5" customHeight="1">
      <c r="A31" s="39"/>
      <c r="B31" s="39" t="s">
        <v>13</v>
      </c>
      <c r="C31" s="39"/>
      <c r="D31" s="38" t="s">
        <v>8</v>
      </c>
      <c r="E31" s="40"/>
      <c r="F31" s="18"/>
      <c r="G31" s="10"/>
      <c r="H31" s="11"/>
      <c r="I31" s="10"/>
      <c r="J31" s="11"/>
      <c r="K31" s="11"/>
    </row>
    <row r="32" spans="1:11" s="13" customFormat="1" ht="13.5" customHeight="1">
      <c r="A32" s="17"/>
      <c r="B32" s="17" t="s">
        <v>12</v>
      </c>
      <c r="C32" s="17"/>
      <c r="D32" s="13" t="s">
        <v>6</v>
      </c>
      <c r="E32" s="16"/>
      <c r="F32" s="18"/>
      <c r="G32" s="10"/>
      <c r="H32" s="11"/>
      <c r="I32" s="10"/>
      <c r="J32" s="11"/>
      <c r="K32" s="11"/>
    </row>
    <row r="33" spans="1:11" s="13" customFormat="1" ht="13.5" customHeight="1">
      <c r="A33" s="17"/>
      <c r="B33" s="17"/>
      <c r="C33" s="17"/>
      <c r="E33" s="16"/>
      <c r="F33" s="18"/>
      <c r="G33" s="10"/>
      <c r="H33" s="11"/>
      <c r="I33" s="10"/>
      <c r="J33" s="11"/>
      <c r="K33" s="11"/>
    </row>
    <row r="34" spans="1:11" s="13" customFormat="1" ht="13.5" customHeight="1">
      <c r="A34" s="12"/>
      <c r="B34" s="12" t="s">
        <v>19</v>
      </c>
      <c r="C34" s="12"/>
      <c r="D34" s="12" t="s">
        <v>8</v>
      </c>
      <c r="E34" s="16">
        <v>40</v>
      </c>
      <c r="F34" s="34">
        <v>40</v>
      </c>
      <c r="G34" s="10"/>
      <c r="H34" s="11"/>
      <c r="I34" s="10"/>
      <c r="J34" s="11"/>
      <c r="K34" s="11"/>
    </row>
    <row r="35" spans="1:8" s="13" customFormat="1" ht="19.5" customHeight="1">
      <c r="A35" s="12"/>
      <c r="B35" s="12"/>
      <c r="C35" s="12"/>
      <c r="D35" s="12"/>
      <c r="E35" s="16"/>
      <c r="F35" s="43"/>
      <c r="H35" s="11"/>
    </row>
    <row r="36" spans="1:11" s="13" customFormat="1" ht="13.5" customHeight="1">
      <c r="A36" s="19"/>
      <c r="B36" s="58" t="s">
        <v>36</v>
      </c>
      <c r="C36" s="12"/>
      <c r="D36" s="12"/>
      <c r="E36" s="27"/>
      <c r="F36" s="34"/>
      <c r="G36" s="35">
        <f>IF($G$27="","",IF(F36="","",F36+$G$27))</f>
      </c>
      <c r="H36" s="11"/>
      <c r="I36" s="32"/>
      <c r="J36" s="11"/>
      <c r="K36" s="42"/>
    </row>
    <row r="37" spans="1:5" s="13" customFormat="1" ht="13.5" customHeight="1">
      <c r="A37" s="19"/>
      <c r="B37" s="56"/>
      <c r="D37" s="12"/>
      <c r="E37" s="16"/>
    </row>
    <row r="38" spans="1:11" s="13" customFormat="1" ht="13.5" customHeight="1">
      <c r="A38" s="19"/>
      <c r="B38" s="58" t="s">
        <v>37</v>
      </c>
      <c r="D38" s="12"/>
      <c r="E38" s="16"/>
      <c r="F38" s="43"/>
      <c r="G38" s="31"/>
      <c r="H38" s="30"/>
      <c r="I38" s="31"/>
      <c r="J38" s="11"/>
      <c r="K38" s="11"/>
    </row>
    <row r="39" spans="1:11" s="13" customFormat="1" ht="13.5" customHeight="1">
      <c r="A39" s="20"/>
      <c r="B39" s="56"/>
      <c r="C39" s="17" t="s">
        <v>29</v>
      </c>
      <c r="D39" s="50"/>
      <c r="E39" s="29"/>
      <c r="F39" s="34">
        <v>18</v>
      </c>
      <c r="G39" s="35">
        <f>IF($G$27="","",IF(F39="","",F39+$G$27))</f>
      </c>
      <c r="H39" s="11"/>
      <c r="I39" s="32"/>
      <c r="J39" s="11"/>
      <c r="K39" s="11"/>
    </row>
    <row r="40" spans="1:11" s="13" customFormat="1" ht="13.5" customHeight="1">
      <c r="A40" s="20"/>
      <c r="B40" s="17"/>
      <c r="C40" s="17" t="s">
        <v>30</v>
      </c>
      <c r="D40" s="50"/>
      <c r="E40" s="21"/>
      <c r="F40" s="34">
        <v>20</v>
      </c>
      <c r="G40" s="35">
        <f>IF($G$27="","",IF(F40="","",F40+$G$27))</f>
      </c>
      <c r="H40" s="11"/>
      <c r="I40" s="32"/>
      <c r="J40" s="11"/>
      <c r="K40" s="11"/>
    </row>
    <row r="41" spans="1:11" s="63" customFormat="1" ht="19.5" customHeight="1">
      <c r="A41" s="59"/>
      <c r="B41" s="60"/>
      <c r="C41" s="60"/>
      <c r="D41" s="61"/>
      <c r="E41" s="62"/>
      <c r="F41" s="43"/>
      <c r="G41" s="31"/>
      <c r="H41" s="30"/>
      <c r="I41" s="31"/>
      <c r="J41" s="30"/>
      <c r="K41" s="30"/>
    </row>
    <row r="42" spans="1:11" s="13" customFormat="1" ht="13.5" customHeight="1">
      <c r="A42" s="12"/>
      <c r="B42" s="12" t="s">
        <v>14</v>
      </c>
      <c r="C42" s="17"/>
      <c r="G42" s="57">
        <f>IF(OR($G$27="",G30=""),"",IF(F34="",E34+$G$27,F34+$G$27))</f>
      </c>
      <c r="H42" s="11"/>
      <c r="I42" s="32"/>
      <c r="J42" s="11"/>
      <c r="K42" s="33"/>
    </row>
    <row r="43" spans="1:11" s="13" customFormat="1" ht="13.5" customHeight="1">
      <c r="A43" s="17"/>
      <c r="B43" s="17" t="s">
        <v>17</v>
      </c>
      <c r="C43" s="23"/>
      <c r="D43" s="12" t="s">
        <v>6</v>
      </c>
      <c r="E43" s="22">
        <v>7</v>
      </c>
      <c r="F43" s="34">
        <v>7</v>
      </c>
      <c r="G43" s="10"/>
      <c r="H43" s="11"/>
      <c r="I43" s="10"/>
      <c r="J43" s="11"/>
      <c r="K43" s="11"/>
    </row>
    <row r="44" spans="1:11" s="13" customFormat="1" ht="13.5" customHeight="1">
      <c r="A44" s="23"/>
      <c r="B44" s="23"/>
      <c r="C44" s="12"/>
      <c r="E44" s="22"/>
      <c r="F44" s="18"/>
      <c r="G44" s="35">
        <f>IF(G42="","",IF(F43="",E43+G42,F43+G42))</f>
      </c>
      <c r="H44" s="11"/>
      <c r="I44" s="32"/>
      <c r="J44" s="11"/>
      <c r="K44" s="33"/>
    </row>
    <row r="45" spans="1:6" s="13" customFormat="1" ht="13.5" customHeight="1">
      <c r="A45" s="12"/>
      <c r="B45" s="12" t="s">
        <v>20</v>
      </c>
      <c r="C45" s="17"/>
      <c r="D45" s="13" t="s">
        <v>3</v>
      </c>
      <c r="E45" s="16"/>
      <c r="F45" s="18"/>
    </row>
    <row r="46" spans="1:11" s="13" customFormat="1" ht="13.5" customHeight="1">
      <c r="A46" s="23"/>
      <c r="B46" s="51" t="s">
        <v>31</v>
      </c>
      <c r="C46" s="23"/>
      <c r="E46" s="24">
        <v>21</v>
      </c>
      <c r="F46" s="34">
        <v>21</v>
      </c>
      <c r="G46" s="10"/>
      <c r="H46" s="11"/>
      <c r="I46" s="10"/>
      <c r="J46" s="11"/>
      <c r="K46" s="11"/>
    </row>
    <row r="47" spans="1:11" s="13" customFormat="1" ht="13.5" customHeight="1">
      <c r="A47" s="23"/>
      <c r="B47" s="52" t="s">
        <v>32</v>
      </c>
      <c r="C47" s="23"/>
      <c r="E47" s="9">
        <v>42</v>
      </c>
      <c r="F47" s="34"/>
      <c r="G47" s="10"/>
      <c r="H47" s="11"/>
      <c r="I47" s="10"/>
      <c r="J47" s="11"/>
      <c r="K47" s="11"/>
    </row>
    <row r="48" spans="1:11" s="13" customFormat="1" ht="13.5" customHeight="1">
      <c r="A48" s="23"/>
      <c r="B48" s="23"/>
      <c r="G48" s="35">
        <f>IF(G44="","",IF(F46+F47=0,"",F46+F47+G44))</f>
      </c>
      <c r="H48" s="11"/>
      <c r="I48" s="32"/>
      <c r="J48" s="11"/>
      <c r="K48" s="33"/>
    </row>
    <row r="49" spans="2:11" s="13" customFormat="1" ht="13.5" customHeight="1">
      <c r="B49" s="13" t="s">
        <v>15</v>
      </c>
      <c r="D49" s="13" t="s">
        <v>6</v>
      </c>
      <c r="E49" s="22">
        <v>14</v>
      </c>
      <c r="F49" s="34">
        <v>14</v>
      </c>
      <c r="G49" s="10"/>
      <c r="H49" s="11"/>
      <c r="I49" s="10"/>
      <c r="J49" s="11"/>
      <c r="K49" s="11"/>
    </row>
    <row r="50" spans="3:6" s="13" customFormat="1" ht="13.5" customHeight="1">
      <c r="C50" s="17"/>
      <c r="E50" s="22"/>
      <c r="F50" s="18"/>
    </row>
    <row r="51" spans="1:11" s="13" customFormat="1" ht="13.5" customHeight="1">
      <c r="A51" s="17"/>
      <c r="B51" s="17" t="s">
        <v>16</v>
      </c>
      <c r="C51" s="17"/>
      <c r="G51" s="57">
        <f>IF(G48="","",IF(F49="",E49+G48,F49+G48))</f>
      </c>
      <c r="H51" s="11"/>
      <c r="I51" s="32"/>
      <c r="J51" s="11"/>
      <c r="K51" s="33"/>
    </row>
    <row r="52" spans="1:11" s="13" customFormat="1" ht="13.5" customHeight="1">
      <c r="A52" s="17"/>
      <c r="B52" s="17" t="s">
        <v>38</v>
      </c>
      <c r="C52" s="17"/>
      <c r="D52" s="13" t="s">
        <v>6</v>
      </c>
      <c r="E52" s="22">
        <v>7</v>
      </c>
      <c r="F52" s="34">
        <v>7</v>
      </c>
      <c r="G52" s="10"/>
      <c r="H52" s="11"/>
      <c r="I52" s="31"/>
      <c r="J52" s="11"/>
      <c r="K52" s="11"/>
    </row>
    <row r="53" spans="1:11" s="38" customFormat="1" ht="13.5" customHeight="1">
      <c r="A53" s="17"/>
      <c r="B53" s="17"/>
      <c r="C53" s="44"/>
      <c r="D53" s="13"/>
      <c r="E53" s="13"/>
      <c r="F53" s="13"/>
      <c r="G53" s="35">
        <f>IF(G51="","",IF(F52="",E52+G51,F52+G51))</f>
      </c>
      <c r="H53" s="41"/>
      <c r="I53" s="53"/>
      <c r="J53" s="41"/>
      <c r="K53" s="42"/>
    </row>
    <row r="54" spans="1:11" s="38" customFormat="1" ht="13.5" customHeight="1">
      <c r="A54" s="44"/>
      <c r="B54" s="44" t="s">
        <v>39</v>
      </c>
      <c r="C54" s="44"/>
      <c r="D54" s="44" t="s">
        <v>8</v>
      </c>
      <c r="E54" s="45">
        <v>20</v>
      </c>
      <c r="F54" s="34">
        <v>20</v>
      </c>
      <c r="G54" s="36" t="s">
        <v>26</v>
      </c>
      <c r="H54" s="37"/>
      <c r="I54" s="36"/>
      <c r="J54" s="37"/>
      <c r="K54" s="37"/>
    </row>
    <row r="55" spans="1:11" s="13" customFormat="1" ht="13.5" customHeight="1">
      <c r="A55" s="44"/>
      <c r="B55" s="44" t="s">
        <v>10</v>
      </c>
      <c r="C55" s="17"/>
      <c r="D55" s="13" t="s">
        <v>6</v>
      </c>
      <c r="E55" s="40"/>
      <c r="F55" s="18"/>
      <c r="G55" s="36"/>
      <c r="I55" s="25"/>
      <c r="K55" s="11"/>
    </row>
    <row r="56" spans="1:11" s="38" customFormat="1" ht="13.5" customHeight="1">
      <c r="A56" s="17"/>
      <c r="B56" s="17" t="s">
        <v>11</v>
      </c>
      <c r="C56" s="39"/>
      <c r="D56" s="55" t="s">
        <v>35</v>
      </c>
      <c r="E56" s="21"/>
      <c r="F56" s="18"/>
      <c r="G56" s="57">
        <f>IF(OR(G53="",F54=""),"",G53+F54)</f>
      </c>
      <c r="H56" s="41"/>
      <c r="I56" s="53"/>
      <c r="J56" s="41"/>
      <c r="K56" s="42"/>
    </row>
    <row r="57" spans="1:6" s="38" customFormat="1" ht="13.5" customHeight="1">
      <c r="A57" s="39"/>
      <c r="B57" s="39"/>
      <c r="C57" s="44"/>
      <c r="D57" s="44"/>
      <c r="E57" s="47"/>
      <c r="F57" s="47"/>
    </row>
    <row r="58" spans="1:11" s="13" customFormat="1" ht="13.5" customHeight="1">
      <c r="A58" s="38"/>
      <c r="B58" s="46"/>
      <c r="C58" s="47"/>
      <c r="D58" s="47"/>
      <c r="E58" s="2"/>
      <c r="F58" s="2"/>
      <c r="G58" s="48"/>
      <c r="H58" s="47"/>
      <c r="I58" s="47"/>
      <c r="J58" s="47"/>
      <c r="K58" s="49"/>
    </row>
    <row r="59" spans="1:11" s="38" customFormat="1" ht="13.5" customHeight="1">
      <c r="A59" s="13"/>
      <c r="B59" s="36"/>
      <c r="C59" s="2"/>
      <c r="D59" s="2"/>
      <c r="E59" s="2"/>
      <c r="F59" s="2"/>
      <c r="G59" s="26"/>
      <c r="H59" s="2"/>
      <c r="I59" s="2"/>
      <c r="J59" s="2"/>
      <c r="K59" s="2"/>
    </row>
  </sheetData>
  <sheetProtection selectLockedCells="1"/>
  <mergeCells count="7">
    <mergeCell ref="E16:F16"/>
    <mergeCell ref="B13:E13"/>
    <mergeCell ref="C7:G7"/>
    <mergeCell ref="C8:G8"/>
    <mergeCell ref="C9:G9"/>
    <mergeCell ref="C11:G11"/>
    <mergeCell ref="C10:G10"/>
  </mergeCells>
  <printOptions horizontalCentered="1"/>
  <pageMargins left="0.3937007874015748" right="0.1968503937007874" top="0.3937007874015748" bottom="0.5905511811023623" header="0.5118110236220472" footer="0.31496062992125984"/>
  <pageSetup horizontalDpi="600" verticalDpi="600" orientation="portrait" paperSize="9" scale="91" r:id="rId2"/>
  <headerFooter alignWithMargins="0">
    <oddFooter>&amp;L&amp;8Aegerter &amp;&amp; Bosshardt AG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Aegerter &amp; Bosshardt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Spieler Daniel</dc:creator>
  <cp:keywords/>
  <dc:description/>
  <cp:lastModifiedBy>Baumann Benjamin ASTRA</cp:lastModifiedBy>
  <cp:lastPrinted>2009-01-22T11:35:18Z</cp:lastPrinted>
  <dcterms:created xsi:type="dcterms:W3CDTF">2008-01-10T13:08:12Z</dcterms:created>
  <dcterms:modified xsi:type="dcterms:W3CDTF">2021-07-05T08:32:12Z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pitel">
    <vt:lpwstr>4</vt:lpwstr>
  </property>
  <property fmtid="{D5CDD505-2E9C-101B-9397-08002B2CF9AE}" pid="3" name="FSC#COOSYSTEM@1.1:Container">
    <vt:lpwstr>COO.2045.100.7.3453749</vt:lpwstr>
  </property>
  <property fmtid="{D5CDD505-2E9C-101B-9397-08002B2CF9AE}" pid="4" name="FSC#COOELAK@1.1001:Subject">
    <vt:lpwstr/>
  </property>
  <property fmtid="{D5CDD505-2E9C-101B-9397-08002B2CF9AE}" pid="5" name="FSC#COOELAK@1.1001:FileReference">
    <vt:lpwstr/>
  </property>
  <property fmtid="{D5CDD505-2E9C-101B-9397-08002B2CF9AE}" pid="6" name="FSC#COOELAK@1.1001:FileRefYear">
    <vt:lpwstr/>
  </property>
  <property fmtid="{D5CDD505-2E9C-101B-9397-08002B2CF9AE}" pid="7" name="FSC#COOELAK@1.1001:FileRefOrdinal">
    <vt:lpwstr/>
  </property>
  <property fmtid="{D5CDD505-2E9C-101B-9397-08002B2CF9AE}" pid="8" name="FSC#COOELAK@1.1001:FileRefOU">
    <vt:lpwstr/>
  </property>
  <property fmtid="{D5CDD505-2E9C-101B-9397-08002B2CF9AE}" pid="9" name="FSC#COOELAK@1.1001:Organization">
    <vt:lpwstr/>
  </property>
  <property fmtid="{D5CDD505-2E9C-101B-9397-08002B2CF9AE}" pid="10" name="FSC#COOELAK@1.1001:Owner">
    <vt:lpwstr> Rüegger</vt:lpwstr>
  </property>
  <property fmtid="{D5CDD505-2E9C-101B-9397-08002B2CF9AE}" pid="11" name="FSC#COOELAK@1.1001:OwnerExtension">
    <vt:lpwstr/>
  </property>
  <property fmtid="{D5CDD505-2E9C-101B-9397-08002B2CF9AE}" pid="12" name="FSC#COOELAK@1.1001:OwnerFaxExtension">
    <vt:lpwstr/>
  </property>
  <property fmtid="{D5CDD505-2E9C-101B-9397-08002B2CF9AE}" pid="13" name="FSC#COOELAK@1.1001:DispatchedBy">
    <vt:lpwstr/>
  </property>
  <property fmtid="{D5CDD505-2E9C-101B-9397-08002B2CF9AE}" pid="14" name="FSC#COOELAK@1.1001:DispatchedAt">
    <vt:lpwstr/>
  </property>
  <property fmtid="{D5CDD505-2E9C-101B-9397-08002B2CF9AE}" pid="15" name="FSC#COOELAK@1.1001:ApprovedBy">
    <vt:lpwstr/>
  </property>
  <property fmtid="{D5CDD505-2E9C-101B-9397-08002B2CF9AE}" pid="16" name="FSC#COOELAK@1.1001:ApprovedAt">
    <vt:lpwstr/>
  </property>
  <property fmtid="{D5CDD505-2E9C-101B-9397-08002B2CF9AE}" pid="17" name="FSC#COOELAK@1.1001:Department">
    <vt:lpwstr>Support (F3)</vt:lpwstr>
  </property>
  <property fmtid="{D5CDD505-2E9C-101B-9397-08002B2CF9AE}" pid="18" name="FSC#COOELAK@1.1001:CreatedAt">
    <vt:lpwstr>27.06.2013 14:31:01</vt:lpwstr>
  </property>
  <property fmtid="{D5CDD505-2E9C-101B-9397-08002B2CF9AE}" pid="19" name="FSC#COOELAK@1.1001:OU">
    <vt:lpwstr>Support (F3)</vt:lpwstr>
  </property>
  <property fmtid="{D5CDD505-2E9C-101B-9397-08002B2CF9AE}" pid="20" name="FSC#COOELAK@1.1001:Priority">
    <vt:lpwstr/>
  </property>
  <property fmtid="{D5CDD505-2E9C-101B-9397-08002B2CF9AE}" pid="21" name="FSC#COOELAK@1.1001:ObjBarCode">
    <vt:lpwstr>*COO.2045.100.7.3453749*</vt:lpwstr>
  </property>
  <property fmtid="{D5CDD505-2E9C-101B-9397-08002B2CF9AE}" pid="22" name="FSC#COOELAK@1.1001:RefBarCode">
    <vt:lpwstr>*Ausschreibungsplan offenes Verfahren*</vt:lpwstr>
  </property>
  <property fmtid="{D5CDD505-2E9C-101B-9397-08002B2CF9AE}" pid="23" name="FSC#COOELAK@1.1001:FileRefBarCode">
    <vt:lpwstr/>
  </property>
  <property fmtid="{D5CDD505-2E9C-101B-9397-08002B2CF9AE}" pid="24" name="FSC#COOELAK@1.1001:ExternalRef">
    <vt:lpwstr/>
  </property>
  <property fmtid="{D5CDD505-2E9C-101B-9397-08002B2CF9AE}" pid="25" name="FSC#COOELAK@1.1001:IncomingNumber">
    <vt:lpwstr/>
  </property>
  <property fmtid="{D5CDD505-2E9C-101B-9397-08002B2CF9AE}" pid="26" name="FSC#COOELAK@1.1001:IncomingSubject">
    <vt:lpwstr/>
  </property>
  <property fmtid="{D5CDD505-2E9C-101B-9397-08002B2CF9AE}" pid="27" name="FSC#COOELAK@1.1001:ProcessResponsible">
    <vt:lpwstr/>
  </property>
  <property fmtid="{D5CDD505-2E9C-101B-9397-08002B2CF9AE}" pid="28" name="FSC#COOELAK@1.1001:ProcessResponsiblePhone">
    <vt:lpwstr/>
  </property>
  <property fmtid="{D5CDD505-2E9C-101B-9397-08002B2CF9AE}" pid="29" name="FSC#COOELAK@1.1001:ProcessResponsibleMail">
    <vt:lpwstr/>
  </property>
  <property fmtid="{D5CDD505-2E9C-101B-9397-08002B2CF9AE}" pid="30" name="FSC#COOELAK@1.1001:ProcessResponsibleFax">
    <vt:lpwstr/>
  </property>
  <property fmtid="{D5CDD505-2E9C-101B-9397-08002B2CF9AE}" pid="31" name="FSC#COOELAK@1.1001:ApproverFirstName">
    <vt:lpwstr/>
  </property>
  <property fmtid="{D5CDD505-2E9C-101B-9397-08002B2CF9AE}" pid="32" name="FSC#COOELAK@1.1001:ApproverSurName">
    <vt:lpwstr/>
  </property>
  <property fmtid="{D5CDD505-2E9C-101B-9397-08002B2CF9AE}" pid="33" name="FSC#COOELAK@1.1001:ApproverTitle">
    <vt:lpwstr/>
  </property>
  <property fmtid="{D5CDD505-2E9C-101B-9397-08002B2CF9AE}" pid="34" name="FSC#COOELAK@1.1001:ExternalDate">
    <vt:lpwstr/>
  </property>
  <property fmtid="{D5CDD505-2E9C-101B-9397-08002B2CF9AE}" pid="35" name="FSC#COOELAK@1.1001:SettlementApprovedAt">
    <vt:lpwstr/>
  </property>
  <property fmtid="{D5CDD505-2E9C-101B-9397-08002B2CF9AE}" pid="36" name="FSC#COOELAK@1.1001:BaseNumber">
    <vt:lpwstr/>
  </property>
  <property fmtid="{D5CDD505-2E9C-101B-9397-08002B2CF9AE}" pid="37" name="FSC#ELAKGOV@1.1001:PersonalSubjGender">
    <vt:lpwstr/>
  </property>
  <property fmtid="{D5CDD505-2E9C-101B-9397-08002B2CF9AE}" pid="38" name="FSC#ELAKGOV@1.1001:PersonalSubjFirstName">
    <vt:lpwstr/>
  </property>
  <property fmtid="{D5CDD505-2E9C-101B-9397-08002B2CF9AE}" pid="39" name="FSC#ELAKGOV@1.1001:PersonalSubjSurName">
    <vt:lpwstr/>
  </property>
  <property fmtid="{D5CDD505-2E9C-101B-9397-08002B2CF9AE}" pid="40" name="FSC#ELAKGOV@1.1001:PersonalSubjSalutation">
    <vt:lpwstr/>
  </property>
  <property fmtid="{D5CDD505-2E9C-101B-9397-08002B2CF9AE}" pid="41" name="FSC#ELAKGOV@1.1001:PersonalSubjAddress">
    <vt:lpwstr/>
  </property>
</Properties>
</file>