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Documents\ALLGEMEINE ABLAGE FDA\BKM FILES\BKM IC Weisung\ALLE Dokumente\Aktuelle Dokumente NACH BKM\Neu_KV_Offiziell per Herbst 2023\Original per 01.01.2024_Kostenvoranschlag F3\"/>
    </mc:Choice>
  </mc:AlternateContent>
  <xr:revisionPtr revIDLastSave="0" documentId="13_ncr:1_{BBF19361-CED3-49DD-9127-E21D8EB348C5}" xr6:coauthVersionLast="47" xr6:coauthVersionMax="47" xr10:uidLastSave="{00000000-0000-0000-0000-000000000000}"/>
  <bookViews>
    <workbookView xWindow="28680" yWindow="-120" windowWidth="29040" windowHeight="15720" activeTab="3" xr2:uid="{22722613-89AF-4A70-B596-B9BD39460274}"/>
  </bookViews>
  <sheets>
    <sheet name="GP_EK" sheetId="14" r:id="rId1"/>
    <sheet name="AP_MK" sheetId="22" r:id="rId2"/>
    <sheet name="DP_MP" sheetId="25" r:id="rId3"/>
    <sheet name="Muster" sheetId="24" r:id="rId4"/>
  </sheets>
  <definedNames>
    <definedName name="_xlnm._FilterDatabase" localSheetId="1" hidden="1">AP_MK!$I$9:$I$10</definedName>
    <definedName name="_xlnm._FilterDatabase" localSheetId="2" hidden="1">DP_MP!$I$9:$I$10</definedName>
    <definedName name="_xlnm._FilterDatabase" localSheetId="0" hidden="1">GP_EK!$I$9:$I$10</definedName>
    <definedName name="_xlnm._FilterDatabase" localSheetId="3" hidden="1">Muster!$I$9:$I$10</definedName>
    <definedName name="_xlnm.Print_Area" localSheetId="1">AP_MK!$A$1:$I$47</definedName>
    <definedName name="_xlnm.Print_Area" localSheetId="2">DP_MP!$A$1:$I$61</definedName>
    <definedName name="_xlnm.Print_Area" localSheetId="0">GP_EK!$A$1:$I$42</definedName>
    <definedName name="_xlnm.Print_Area" localSheetId="3">Muster!$A$1:$I$58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4" l="1"/>
  <c r="F12" i="24"/>
  <c r="F15" i="24"/>
  <c r="H55" i="24"/>
  <c r="I55" i="24"/>
  <c r="G61" i="24"/>
  <c r="F61" i="24"/>
  <c r="E61" i="24"/>
  <c r="D61" i="24"/>
  <c r="H60" i="24"/>
  <c r="H61" i="24"/>
  <c r="G55" i="24"/>
  <c r="G54" i="24"/>
  <c r="G56" i="24"/>
  <c r="F54" i="24"/>
  <c r="E54" i="24"/>
  <c r="E55" i="24"/>
  <c r="D54" i="24"/>
  <c r="D55" i="24"/>
  <c r="H53" i="24"/>
  <c r="I53" i="24"/>
  <c r="H52" i="24"/>
  <c r="I52" i="24"/>
  <c r="H51" i="24"/>
  <c r="I51" i="24"/>
  <c r="H50" i="24"/>
  <c r="I50" i="24"/>
  <c r="H49" i="24"/>
  <c r="I49" i="24"/>
  <c r="H48" i="24"/>
  <c r="I48" i="24"/>
  <c r="H47" i="24"/>
  <c r="I47" i="24"/>
  <c r="H46" i="24"/>
  <c r="I46" i="24"/>
  <c r="H45" i="24"/>
  <c r="I45" i="24"/>
  <c r="H44" i="24"/>
  <c r="I44" i="24"/>
  <c r="H43" i="24"/>
  <c r="I43" i="24"/>
  <c r="H42" i="24"/>
  <c r="I42" i="24"/>
  <c r="H41" i="24"/>
  <c r="I41" i="24"/>
  <c r="H40" i="24"/>
  <c r="I40" i="24"/>
  <c r="I54" i="24" s="1"/>
  <c r="I56" i="24" s="1"/>
  <c r="G38" i="24"/>
  <c r="G37" i="24"/>
  <c r="E37" i="24"/>
  <c r="D37" i="24"/>
  <c r="G36" i="24"/>
  <c r="F36" i="24"/>
  <c r="F37" i="24"/>
  <c r="F38" i="24"/>
  <c r="E36" i="24"/>
  <c r="E38" i="24"/>
  <c r="D36" i="24"/>
  <c r="D38" i="24"/>
  <c r="H35" i="24"/>
  <c r="I35" i="24"/>
  <c r="H34" i="24"/>
  <c r="I34" i="24"/>
  <c r="H33" i="24"/>
  <c r="I33" i="24"/>
  <c r="H32" i="24"/>
  <c r="I32" i="24"/>
  <c r="H31" i="24"/>
  <c r="H36" i="24"/>
  <c r="D29" i="24"/>
  <c r="D28" i="24"/>
  <c r="G27" i="24"/>
  <c r="G28" i="24"/>
  <c r="F27" i="24"/>
  <c r="F28" i="24"/>
  <c r="E27" i="24"/>
  <c r="E28" i="24"/>
  <c r="E29" i="24"/>
  <c r="D27" i="24"/>
  <c r="H26" i="24"/>
  <c r="I26" i="24"/>
  <c r="H25" i="24"/>
  <c r="I25" i="24"/>
  <c r="H24" i="24"/>
  <c r="I24" i="24"/>
  <c r="H23" i="24"/>
  <c r="I23" i="24"/>
  <c r="H22" i="24"/>
  <c r="I22" i="24"/>
  <c r="H21" i="24"/>
  <c r="I21" i="24"/>
  <c r="I27" i="24" s="1"/>
  <c r="I29" i="24" s="1"/>
  <c r="I12" i="22"/>
  <c r="I53" i="25"/>
  <c r="H55" i="25"/>
  <c r="I55" i="25"/>
  <c r="H61" i="25"/>
  <c r="G61" i="25"/>
  <c r="F61" i="25"/>
  <c r="E61" i="25"/>
  <c r="D61" i="25"/>
  <c r="G58" i="25"/>
  <c r="F58" i="25"/>
  <c r="E58" i="25"/>
  <c r="D58" i="25"/>
  <c r="D56" i="25"/>
  <c r="E56" i="25"/>
  <c r="F56" i="25"/>
  <c r="G56" i="25"/>
  <c r="D55" i="25"/>
  <c r="E55" i="25"/>
  <c r="F55" i="25"/>
  <c r="G55" i="25"/>
  <c r="H27" i="25"/>
  <c r="H36" i="25"/>
  <c r="H54" i="25"/>
  <c r="G54" i="25"/>
  <c r="F54" i="25"/>
  <c r="E54" i="25"/>
  <c r="D54" i="25"/>
  <c r="D38" i="25"/>
  <c r="E38" i="25"/>
  <c r="F38" i="25"/>
  <c r="G38" i="25"/>
  <c r="H38" i="25"/>
  <c r="D37" i="25"/>
  <c r="E37" i="25"/>
  <c r="F37" i="25"/>
  <c r="G37" i="25"/>
  <c r="H37" i="25"/>
  <c r="I37" i="25"/>
  <c r="G36" i="25"/>
  <c r="F36" i="25"/>
  <c r="E36" i="25"/>
  <c r="D36" i="25"/>
  <c r="G29" i="25"/>
  <c r="F29" i="25"/>
  <c r="E29" i="25"/>
  <c r="D29" i="25"/>
  <c r="I28" i="25"/>
  <c r="D28" i="25"/>
  <c r="E28" i="25"/>
  <c r="F28" i="25"/>
  <c r="G28" i="25"/>
  <c r="H28" i="25"/>
  <c r="H29" i="25"/>
  <c r="G27" i="25"/>
  <c r="F27" i="25"/>
  <c r="E27" i="25"/>
  <c r="D27" i="25"/>
  <c r="D47" i="22"/>
  <c r="D44" i="22"/>
  <c r="E44" i="22"/>
  <c r="F44" i="22"/>
  <c r="G44" i="22"/>
  <c r="H44" i="22"/>
  <c r="D41" i="22"/>
  <c r="E41" i="22"/>
  <c r="F41" i="22"/>
  <c r="G41" i="22"/>
  <c r="D42" i="22"/>
  <c r="E42" i="22"/>
  <c r="F42" i="22"/>
  <c r="G42" i="22"/>
  <c r="H41" i="22"/>
  <c r="H42" i="22"/>
  <c r="I41" i="22"/>
  <c r="H40" i="22"/>
  <c r="I40" i="22"/>
  <c r="I42" i="22" s="1"/>
  <c r="H35" i="14"/>
  <c r="I35" i="14"/>
  <c r="I37" i="14" s="1"/>
  <c r="H36" i="22"/>
  <c r="D38" i="22"/>
  <c r="E38" i="22"/>
  <c r="F38" i="22"/>
  <c r="G38" i="22"/>
  <c r="H38" i="22"/>
  <c r="H37" i="22"/>
  <c r="I37" i="22"/>
  <c r="F13" i="22"/>
  <c r="H27" i="22"/>
  <c r="I31" i="14"/>
  <c r="H31" i="14"/>
  <c r="H27" i="14"/>
  <c r="I26" i="25"/>
  <c r="I21" i="25"/>
  <c r="H26" i="25"/>
  <c r="H25" i="25"/>
  <c r="H24" i="25"/>
  <c r="H23" i="25"/>
  <c r="I23" i="25"/>
  <c r="H22" i="25"/>
  <c r="I22" i="25"/>
  <c r="I27" i="25" s="1"/>
  <c r="I29" i="25" s="1"/>
  <c r="H21" i="25"/>
  <c r="G27" i="14"/>
  <c r="G28" i="14"/>
  <c r="I24" i="14"/>
  <c r="H28" i="22"/>
  <c r="I28" i="22"/>
  <c r="I22" i="14"/>
  <c r="I27" i="14" s="1"/>
  <c r="I29" i="14" s="1"/>
  <c r="F37" i="14"/>
  <c r="G36" i="14"/>
  <c r="G37" i="14"/>
  <c r="D29" i="14"/>
  <c r="E29" i="14"/>
  <c r="F29" i="14"/>
  <c r="D33" i="14"/>
  <c r="E33" i="14"/>
  <c r="F33" i="14"/>
  <c r="G32" i="14"/>
  <c r="G33" i="14"/>
  <c r="F32" i="14"/>
  <c r="E32" i="14"/>
  <c r="D32" i="14"/>
  <c r="D27" i="14"/>
  <c r="E27" i="14"/>
  <c r="F27" i="14"/>
  <c r="G27" i="22"/>
  <c r="F12" i="22"/>
  <c r="D37" i="22"/>
  <c r="H41" i="25"/>
  <c r="I41" i="25"/>
  <c r="H42" i="25"/>
  <c r="I42" i="25"/>
  <c r="H43" i="25"/>
  <c r="I43" i="25"/>
  <c r="H44" i="25"/>
  <c r="I44" i="25"/>
  <c r="H45" i="25"/>
  <c r="I45" i="25"/>
  <c r="H46" i="25"/>
  <c r="I46" i="25"/>
  <c r="H47" i="25"/>
  <c r="I47" i="25"/>
  <c r="H48" i="25"/>
  <c r="I48" i="25"/>
  <c r="H49" i="25"/>
  <c r="I49" i="25"/>
  <c r="H50" i="25"/>
  <c r="I50" i="25"/>
  <c r="H51" i="25"/>
  <c r="I51" i="25"/>
  <c r="H52" i="25"/>
  <c r="I52" i="25"/>
  <c r="H53" i="25"/>
  <c r="H40" i="25"/>
  <c r="I40" i="25"/>
  <c r="I54" i="25" s="1"/>
  <c r="I56" i="25" s="1"/>
  <c r="H60" i="25"/>
  <c r="H35" i="25"/>
  <c r="I35" i="25"/>
  <c r="H34" i="25"/>
  <c r="I34" i="25"/>
  <c r="H33" i="25"/>
  <c r="I33" i="25"/>
  <c r="H32" i="25"/>
  <c r="I32" i="25"/>
  <c r="H31" i="25"/>
  <c r="I31" i="25"/>
  <c r="I36" i="25" s="1"/>
  <c r="I38" i="25" s="1"/>
  <c r="I58" i="25" s="1"/>
  <c r="I25" i="25"/>
  <c r="I24" i="25"/>
  <c r="H34" i="22"/>
  <c r="I34" i="22"/>
  <c r="D36" i="22"/>
  <c r="E36" i="22"/>
  <c r="F36" i="22"/>
  <c r="G36" i="22"/>
  <c r="G37" i="22"/>
  <c r="D27" i="22"/>
  <c r="D28" i="22"/>
  <c r="E47" i="22"/>
  <c r="H46" i="22"/>
  <c r="I46" i="22"/>
  <c r="I47" i="22" s="1"/>
  <c r="H31" i="22"/>
  <c r="I31" i="22"/>
  <c r="I36" i="22" s="1"/>
  <c r="I38" i="22" s="1"/>
  <c r="I44" i="22" s="1"/>
  <c r="H32" i="22"/>
  <c r="I32" i="22"/>
  <c r="H33" i="22"/>
  <c r="I33" i="22"/>
  <c r="H35" i="22"/>
  <c r="I35" i="22"/>
  <c r="E37" i="22"/>
  <c r="H22" i="22"/>
  <c r="I22" i="22"/>
  <c r="I27" i="22" s="1"/>
  <c r="I29" i="22" s="1"/>
  <c r="H23" i="22"/>
  <c r="I23" i="22"/>
  <c r="H24" i="22"/>
  <c r="I24" i="22"/>
  <c r="H25" i="22"/>
  <c r="I25" i="22"/>
  <c r="H26" i="22"/>
  <c r="I26" i="22"/>
  <c r="H21" i="22"/>
  <c r="I21" i="22"/>
  <c r="E27" i="22"/>
  <c r="E28" i="22"/>
  <c r="E29" i="22"/>
  <c r="F27" i="22"/>
  <c r="F28" i="22"/>
  <c r="D42" i="14"/>
  <c r="E42" i="14"/>
  <c r="H41" i="14"/>
  <c r="H42" i="14"/>
  <c r="I41" i="14"/>
  <c r="I42" i="14" s="1"/>
  <c r="D36" i="14"/>
  <c r="D37" i="14"/>
  <c r="E36" i="14"/>
  <c r="E37" i="14"/>
  <c r="E28" i="14"/>
  <c r="E39" i="14"/>
  <c r="H22" i="14"/>
  <c r="H23" i="14"/>
  <c r="I23" i="14"/>
  <c r="H24" i="14"/>
  <c r="H25" i="14"/>
  <c r="I25" i="14"/>
  <c r="H26" i="14"/>
  <c r="H21" i="14"/>
  <c r="I21" i="14"/>
  <c r="G47" i="22"/>
  <c r="F47" i="22"/>
  <c r="G42" i="14"/>
  <c r="F42" i="14"/>
  <c r="F36" i="14"/>
  <c r="G28" i="22"/>
  <c r="G29" i="22"/>
  <c r="F37" i="22"/>
  <c r="H47" i="22"/>
  <c r="D29" i="22"/>
  <c r="F29" i="22"/>
  <c r="F28" i="14"/>
  <c r="F39" i="14"/>
  <c r="F55" i="24"/>
  <c r="F56" i="24"/>
  <c r="H37" i="24"/>
  <c r="I37" i="24"/>
  <c r="H38" i="24"/>
  <c r="E58" i="24"/>
  <c r="G58" i="24"/>
  <c r="I60" i="24"/>
  <c r="I61" i="24"/>
  <c r="H27" i="24"/>
  <c r="I31" i="24"/>
  <c r="I36" i="24" s="1"/>
  <c r="I38" i="24" s="1"/>
  <c r="F29" i="24"/>
  <c r="H54" i="24"/>
  <c r="D56" i="24"/>
  <c r="D58" i="24"/>
  <c r="I12" i="24"/>
  <c r="G29" i="24"/>
  <c r="E56" i="24"/>
  <c r="H56" i="25"/>
  <c r="H58" i="25"/>
  <c r="F13" i="25"/>
  <c r="I15" i="22"/>
  <c r="I16" i="22"/>
  <c r="I17" i="22"/>
  <c r="F14" i="22"/>
  <c r="F14" i="14"/>
  <c r="I13" i="22"/>
  <c r="I14" i="22"/>
  <c r="G14" i="22" s="1"/>
  <c r="F15" i="22"/>
  <c r="F16" i="22"/>
  <c r="F17" i="22"/>
  <c r="H36" i="14"/>
  <c r="I36" i="14"/>
  <c r="F13" i="14"/>
  <c r="H32" i="14"/>
  <c r="I32" i="14"/>
  <c r="I33" i="14" s="1"/>
  <c r="G29" i="14"/>
  <c r="G39" i="14"/>
  <c r="I15" i="14"/>
  <c r="I16" i="14"/>
  <c r="I17" i="14"/>
  <c r="I26" i="14"/>
  <c r="H29" i="22"/>
  <c r="D28" i="14"/>
  <c r="D39" i="14"/>
  <c r="I12" i="14"/>
  <c r="I13" i="14"/>
  <c r="I14" i="14" s="1"/>
  <c r="I60" i="25"/>
  <c r="I61" i="25" s="1"/>
  <c r="F58" i="24"/>
  <c r="I15" i="24"/>
  <c r="I13" i="24"/>
  <c r="I14" i="24" s="1"/>
  <c r="G14" i="24" s="1"/>
  <c r="F14" i="24"/>
  <c r="H28" i="24"/>
  <c r="H33" i="14"/>
  <c r="H37" i="14"/>
  <c r="F12" i="14"/>
  <c r="H28" i="14"/>
  <c r="G17" i="22"/>
  <c r="F14" i="25"/>
  <c r="I15" i="25"/>
  <c r="F12" i="25"/>
  <c r="I16" i="24"/>
  <c r="I17" i="24"/>
  <c r="H56" i="24"/>
  <c r="I28" i="24"/>
  <c r="H29" i="24"/>
  <c r="H58" i="24"/>
  <c r="I12" i="25"/>
  <c r="I13" i="25"/>
  <c r="I14" i="25" s="1"/>
  <c r="G14" i="25" s="1"/>
  <c r="I28" i="14"/>
  <c r="F15" i="14"/>
  <c r="F16" i="14"/>
  <c r="F17" i="14" s="1"/>
  <c r="G17" i="14" s="1"/>
  <c r="H29" i="14"/>
  <c r="H39" i="14"/>
  <c r="F15" i="25"/>
  <c r="F16" i="25"/>
  <c r="F17" i="25"/>
  <c r="I16" i="25"/>
  <c r="I17" i="25"/>
  <c r="G17" i="25" s="1"/>
  <c r="F16" i="24"/>
  <c r="F17" i="24" s="1"/>
  <c r="I58" i="24" l="1"/>
  <c r="G17" i="24"/>
  <c r="G14" i="14"/>
  <c r="I39" i="14"/>
</calcChain>
</file>

<file path=xl/sharedStrings.xml><?xml version="1.0" encoding="utf-8"?>
<sst xmlns="http://schemas.openxmlformats.org/spreadsheetml/2006/main" count="295" uniqueCount="78">
  <si>
    <t>Teilprojekt:</t>
  </si>
  <si>
    <t>Zwischentotal Projektierung</t>
  </si>
  <si>
    <t>Total</t>
  </si>
  <si>
    <t>inkl. MWST</t>
  </si>
  <si>
    <t>exkl. MWST</t>
  </si>
  <si>
    <t>Preisbasis:</t>
  </si>
  <si>
    <t xml:space="preserve">TOTAL REALISIERUNG </t>
  </si>
  <si>
    <t>TOTAL LANDERWERB</t>
  </si>
  <si>
    <t>TOTAL PROJEKTIERUNG</t>
  </si>
  <si>
    <t>KOSTENVORANSCHLAG</t>
  </si>
  <si>
    <t>TOTAL PROJEKT</t>
  </si>
  <si>
    <t>GP</t>
  </si>
  <si>
    <t>Datum:</t>
  </si>
  <si>
    <t>TOTAL ERLÖSE PROJEKT</t>
  </si>
  <si>
    <t>Projektierung</t>
  </si>
  <si>
    <t>Landerwerb</t>
  </si>
  <si>
    <t>Realisierung</t>
  </si>
  <si>
    <t>Unvorhergesehenes</t>
  </si>
  <si>
    <t>MWST</t>
  </si>
  <si>
    <t xml:space="preserve"> </t>
  </si>
  <si>
    <t>KV Total</t>
  </si>
  <si>
    <t xml:space="preserve">Phase: </t>
  </si>
  <si>
    <t>Kostenteiler:</t>
  </si>
  <si>
    <t>NS-Rng:</t>
  </si>
  <si>
    <t>Dritte:</t>
  </si>
  <si>
    <t>Inventarobjekt:</t>
  </si>
  <si>
    <t>Projekt-Name:</t>
  </si>
  <si>
    <t>Genauigkeit: +/-</t>
  </si>
  <si>
    <t xml:space="preserve">   </t>
  </si>
  <si>
    <t>AP</t>
  </si>
  <si>
    <t>Alle roten Felder ausfüllen und die Struktur mit IC-P absprechen.</t>
  </si>
  <si>
    <t>Zwischentotal Landerwerb</t>
  </si>
  <si>
    <t>DP</t>
  </si>
  <si>
    <t>Zwischentotal Realisierung</t>
  </si>
  <si>
    <t>Engpass</t>
  </si>
  <si>
    <t>Kapazitätserw.</t>
  </si>
  <si>
    <t>Engpass &amp; Kapazität</t>
  </si>
  <si>
    <t>MwSt</t>
  </si>
  <si>
    <t>Summe (E&amp;K)</t>
  </si>
  <si>
    <t>Brutto</t>
  </si>
  <si>
    <t>Summe X (A&amp;U)</t>
  </si>
  <si>
    <t>X Ausbau &amp; Unterhalt</t>
  </si>
  <si>
    <t>Ausbau (X)</t>
  </si>
  <si>
    <t>Unterhalt (X)</t>
  </si>
  <si>
    <t>13510002100 Bauherrenunterstützung</t>
  </si>
  <si>
    <t>13510002300 Inspekt. u. Materialunters. zur Projektdef.</t>
  </si>
  <si>
    <t>13510002600 Archäologie</t>
  </si>
  <si>
    <t>13510003100 Projektierung und Bauleitung</t>
  </si>
  <si>
    <t>13510003300 Öffentlichkeitsarbeit</t>
  </si>
  <si>
    <t>13510005911 Flankierende Massnahmen</t>
  </si>
  <si>
    <t>13510006000 Unvorhergesehenes</t>
  </si>
  <si>
    <t>13510004100 Erwerb Land</t>
  </si>
  <si>
    <t>13510004300 Entschädigungen</t>
  </si>
  <si>
    <t>13510004800 Landerwerbsmandate</t>
  </si>
  <si>
    <t>13510004303 Entschädigungen</t>
  </si>
  <si>
    <t>13510004200 Erwerb Gebäude (inkl. Werkhöfe)</t>
  </si>
  <si>
    <t>13510005100 Bauarbeiten</t>
  </si>
  <si>
    <t>13510005705 Energieversorgung</t>
  </si>
  <si>
    <t>13510005710 Beleuchtung</t>
  </si>
  <si>
    <t>13510005720 Lüftung</t>
  </si>
  <si>
    <t>13510005730 Signalisation</t>
  </si>
  <si>
    <t>13510005745 Überwachungsanlagen</t>
  </si>
  <si>
    <t>13510005754 Kommunikation und Leittechnik</t>
  </si>
  <si>
    <t>13510005755 Nebeneinrichtungen</t>
  </si>
  <si>
    <t>13510005770 Verkehrsmonitoring</t>
  </si>
  <si>
    <t>13510005780 Investitionen Klimapaket</t>
  </si>
  <si>
    <t>13510005800 Gebäude (Hochbau)</t>
  </si>
  <si>
    <t>13510005810 Gebäude mit kurzer Nutzungsdauer</t>
  </si>
  <si>
    <t>13510005900 Rückbau</t>
  </si>
  <si>
    <t>13510005910 Flankierende Massnahmen</t>
  </si>
  <si>
    <t>Beteiligung Dritter</t>
  </si>
  <si>
    <t>MP-</t>
  </si>
  <si>
    <t>UEF Allmendstrasse Sursee</t>
  </si>
  <si>
    <t>170015</t>
  </si>
  <si>
    <t>03.02.32.420.18 Überführung Allmendstrasse Sursee</t>
  </si>
  <si>
    <t>MUSTER</t>
  </si>
  <si>
    <t>-</t>
  </si>
  <si>
    <t>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</si>
</sst>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dd/mm/yyyy;@"/>
    <numFmt numFmtId="166" formatCode="0.0%"/>
  </numFmts>
  <fonts count="1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right"/>
    </xf>
    <xf numFmtId="0" fontId="7" fillId="0" borderId="0" xfId="0" applyFont="1"/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4" fontId="3" fillId="0" borderId="0" xfId="0" applyNumberFormat="1" applyFont="1" applyAlignment="1" applyProtection="1">
      <alignment horizontal="right"/>
      <protection locked="0"/>
    </xf>
    <xf numFmtId="0" fontId="11" fillId="0" borderId="0" xfId="0" quotePrefix="1" applyFont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0" fontId="10" fillId="0" borderId="0" xfId="0" applyNumberFormat="1" applyFont="1" applyAlignment="1" applyProtection="1">
      <alignment horizontal="right" vertical="center"/>
      <protection locked="0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164" fontId="7" fillId="0" borderId="2" xfId="0" quotePrefix="1" applyNumberFormat="1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 applyProtection="1">
      <alignment horizontal="right" vertical="center"/>
      <protection locked="0"/>
    </xf>
    <xf numFmtId="164" fontId="7" fillId="2" borderId="3" xfId="0" quotePrefix="1" applyNumberFormat="1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 wrapText="1"/>
    </xf>
    <xf numFmtId="4" fontId="7" fillId="2" borderId="3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 applyProtection="1">
      <alignment horizontal="right" vertical="center"/>
      <protection locked="0"/>
    </xf>
    <xf numFmtId="164" fontId="7" fillId="0" borderId="3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10" fontId="7" fillId="0" borderId="3" xfId="0" applyNumberFormat="1" applyFont="1" applyBorder="1" applyAlignment="1" applyProtection="1">
      <alignment vertical="center" wrapText="1"/>
      <protection locked="0"/>
    </xf>
    <xf numFmtId="4" fontId="7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164" fontId="7" fillId="2" borderId="2" xfId="0" quotePrefix="1" applyNumberFormat="1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right" vertical="center"/>
    </xf>
    <xf numFmtId="4" fontId="7" fillId="2" borderId="2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164" fontId="7" fillId="0" borderId="3" xfId="0" quotePrefix="1" applyNumberFormat="1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0" fontId="11" fillId="0" borderId="0" xfId="0" applyNumberFormat="1" applyFont="1" applyAlignment="1" applyProtection="1">
      <alignment horizontal="right" vertical="center"/>
      <protection locked="0"/>
    </xf>
    <xf numFmtId="165" fontId="11" fillId="0" borderId="0" xfId="0" applyNumberFormat="1" applyFont="1" applyAlignment="1" applyProtection="1">
      <alignment horizontal="left" vertical="center"/>
      <protection locked="0"/>
    </xf>
    <xf numFmtId="0" fontId="6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4" fontId="11" fillId="2" borderId="0" xfId="0" applyNumberFormat="1" applyFont="1" applyFill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right" vertical="center"/>
    </xf>
    <xf numFmtId="4" fontId="11" fillId="2" borderId="0" xfId="0" applyNumberFormat="1" applyFont="1" applyFill="1" applyAlignment="1">
      <alignment horizontal="right" vertical="center"/>
    </xf>
    <xf numFmtId="10" fontId="11" fillId="2" borderId="0" xfId="0" applyNumberFormat="1" applyFont="1" applyFill="1" applyAlignment="1" applyProtection="1">
      <alignment horizontal="right" vertical="center"/>
      <protection locked="0"/>
    </xf>
    <xf numFmtId="0" fontId="6" fillId="2" borderId="0" xfId="0" applyFont="1" applyFill="1" applyAlignment="1">
      <alignment horizontal="left" vertical="center"/>
    </xf>
    <xf numFmtId="4" fontId="6" fillId="2" borderId="0" xfId="0" applyNumberFormat="1" applyFont="1" applyFill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14" fontId="11" fillId="0" borderId="0" xfId="0" applyNumberFormat="1" applyFont="1" applyAlignment="1" applyProtection="1">
      <alignment horizontal="left" vertical="center"/>
      <protection locked="0"/>
    </xf>
    <xf numFmtId="14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 applyProtection="1">
      <alignment vertical="center"/>
      <protection locked="0"/>
    </xf>
    <xf numFmtId="4" fontId="1" fillId="0" borderId="2" xfId="0" applyNumberFormat="1" applyFont="1" applyBorder="1" applyAlignment="1">
      <alignment horizontal="right" vertical="center"/>
    </xf>
    <xf numFmtId="164" fontId="12" fillId="2" borderId="3" xfId="0" quotePrefix="1" applyNumberFormat="1" applyFont="1" applyFill="1" applyBorder="1" applyAlignment="1">
      <alignment horizontal="left" vertical="center"/>
    </xf>
    <xf numFmtId="49" fontId="12" fillId="0" borderId="2" xfId="0" quotePrefix="1" applyNumberFormat="1" applyFont="1" applyBorder="1" applyAlignment="1">
      <alignment horizontal="left" vertical="center"/>
    </xf>
    <xf numFmtId="49" fontId="12" fillId="0" borderId="1" xfId="0" quotePrefix="1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4" fontId="1" fillId="0" borderId="4" xfId="0" applyNumberFormat="1" applyFont="1" applyBorder="1" applyAlignment="1" applyProtection="1">
      <alignment horizontal="right" vertical="center"/>
      <protection locked="0"/>
    </xf>
    <xf numFmtId="10" fontId="11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9" fontId="11" fillId="0" borderId="0" xfId="0" applyNumberFormat="1" applyFont="1" applyAlignment="1" applyProtection="1">
      <alignment horizontal="left" vertical="center"/>
      <protection locked="0"/>
    </xf>
    <xf numFmtId="166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left" vertical="center"/>
    </xf>
    <xf numFmtId="4" fontId="2" fillId="2" borderId="5" xfId="0" applyNumberFormat="1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166" fontId="13" fillId="2" borderId="0" xfId="0" applyNumberFormat="1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left" vertical="center"/>
    </xf>
    <xf numFmtId="4" fontId="11" fillId="2" borderId="6" xfId="0" applyNumberFormat="1" applyFont="1" applyFill="1" applyBorder="1" applyAlignment="1" applyProtection="1">
      <alignment horizontal="right" vertical="center"/>
      <protection locked="0"/>
    </xf>
    <xf numFmtId="4" fontId="11" fillId="2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wrapText="1"/>
    </xf>
    <xf numFmtId="4" fontId="1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0" fontId="6" fillId="3" borderId="0" xfId="0" quotePrefix="1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quotePrefix="1" applyFont="1" applyAlignment="1" applyProtection="1">
      <alignment horizontal="left" vertical="center"/>
      <protection locked="0"/>
    </xf>
  </cellXfs>
  <cellStyles count="1">
    <cellStyle name="Standard" xfId="0" builtinId="0"/>
  </cellStyles>
  <dxfs count="3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0</xdr:rowOff>
        </xdr:from>
        <xdr:to>
          <xdr:col>2</xdr:col>
          <xdr:colOff>514350</xdr:colOff>
          <xdr:row>10</xdr:row>
          <xdr:rowOff>76200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</xdr:col>
          <xdr:colOff>514350</xdr:colOff>
          <xdr:row>10</xdr:row>
          <xdr:rowOff>76200</xdr:rowOff>
        </xdr:to>
        <xdr:sp macro="" textlink="">
          <xdr:nvSpPr>
            <xdr:cNvPr id="11560" name="Check Box 296" hidden="1">
              <a:extLst>
                <a:ext uri="{63B3BB69-23CF-44E3-9099-C40C66FF867C}">
                  <a14:compatExt spid="_x0000_s11560"/>
                </a:ext>
                <a:ext uri="{FF2B5EF4-FFF2-40B4-BE49-F238E27FC236}">
                  <a16:creationId xmlns:a16="http://schemas.microsoft.com/office/drawing/2014/main" id="{00000000-0008-0000-0000-00002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0</xdr:rowOff>
        </xdr:from>
        <xdr:to>
          <xdr:col>2</xdr:col>
          <xdr:colOff>504825</xdr:colOff>
          <xdr:row>10</xdr:row>
          <xdr:rowOff>76200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1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</xdr:col>
          <xdr:colOff>504825</xdr:colOff>
          <xdr:row>10</xdr:row>
          <xdr:rowOff>76200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1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0</xdr:rowOff>
        </xdr:from>
        <xdr:to>
          <xdr:col>2</xdr:col>
          <xdr:colOff>504825</xdr:colOff>
          <xdr:row>10</xdr:row>
          <xdr:rowOff>76200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</xdr:col>
          <xdr:colOff>504825</xdr:colOff>
          <xdr:row>10</xdr:row>
          <xdr:rowOff>76200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0</xdr:rowOff>
        </xdr:from>
        <xdr:to>
          <xdr:col>2</xdr:col>
          <xdr:colOff>504825</xdr:colOff>
          <xdr:row>10</xdr:row>
          <xdr:rowOff>114300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3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</xdr:col>
          <xdr:colOff>504825</xdr:colOff>
          <xdr:row>10</xdr:row>
          <xdr:rowOff>114300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3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4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vmlDrawing" Target="../drawings/vmlDrawing4.v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6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8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5" Type="http://schemas.openxmlformats.org/officeDocument/2006/relationships/vmlDrawing" Target="../drawings/vmlDrawing8.vml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4677-9F06-437C-A3B9-958414452A3F}">
  <sheetPr codeName="Tabelle1">
    <pageSetUpPr fitToPage="1"/>
  </sheetPr>
  <dimension ref="A1:K113"/>
  <sheetViews>
    <sheetView zoomScaleNormal="100" zoomScalePageLayoutView="70" workbookViewId="0">
      <selection activeCell="L18" sqref="L18"/>
    </sheetView>
  </sheetViews>
  <sheetFormatPr baseColWidth="10" defaultRowHeight="12.75"/>
  <cols>
    <col min="1" max="1" width="21.85546875" style="95" customWidth="1"/>
    <col min="2" max="2" width="12.85546875" style="95" customWidth="1"/>
    <col min="3" max="3" width="11.28515625" style="2" customWidth="1"/>
    <col min="4" max="5" width="15.7109375" style="2" customWidth="1"/>
    <col min="6" max="7" width="15.7109375" style="96" customWidth="1"/>
    <col min="8" max="9" width="15.7109375" style="1" customWidth="1"/>
    <col min="10" max="16384" width="11.42578125" style="2"/>
  </cols>
  <sheetData>
    <row r="1" spans="1:9" s="51" customFormat="1" ht="17.100000000000001" customHeight="1">
      <c r="A1" s="102" t="s">
        <v>9</v>
      </c>
      <c r="B1" s="102"/>
      <c r="C1" s="55" t="s">
        <v>21</v>
      </c>
      <c r="D1" s="100" t="s">
        <v>11</v>
      </c>
      <c r="E1" s="55"/>
      <c r="G1" s="50"/>
      <c r="H1" s="6"/>
      <c r="I1" s="6"/>
    </row>
    <row r="2" spans="1:9" s="53" customFormat="1" ht="14.25" customHeight="1">
      <c r="A2" s="103" t="s">
        <v>30</v>
      </c>
      <c r="B2" s="103"/>
      <c r="C2" s="103"/>
      <c r="D2" s="103"/>
      <c r="E2" s="103"/>
      <c r="F2" s="103"/>
      <c r="G2" s="52"/>
      <c r="H2" s="52"/>
      <c r="I2" s="52"/>
    </row>
    <row r="3" spans="1:9" s="43" customFormat="1" ht="17.100000000000001" customHeight="1">
      <c r="A3" s="54"/>
      <c r="B3" s="54"/>
      <c r="C3" s="52"/>
      <c r="D3" s="52"/>
      <c r="E3" s="52"/>
      <c r="F3" s="55"/>
      <c r="G3" s="55"/>
      <c r="H3" s="52"/>
      <c r="I3" s="52"/>
    </row>
    <row r="4" spans="1:9" s="3" customFormat="1" ht="17.100000000000001" customHeight="1">
      <c r="A4" s="7" t="s">
        <v>26</v>
      </c>
      <c r="B4" s="104" t="s">
        <v>28</v>
      </c>
      <c r="C4" s="104"/>
      <c r="D4" s="104"/>
      <c r="E4" s="104"/>
      <c r="F4" s="104"/>
      <c r="G4" s="104"/>
      <c r="H4" s="99" t="s">
        <v>71</v>
      </c>
      <c r="I4" s="80" t="s">
        <v>19</v>
      </c>
    </row>
    <row r="5" spans="1:9" s="3" customFormat="1" ht="17.100000000000001" customHeight="1">
      <c r="A5" s="7" t="s">
        <v>0</v>
      </c>
      <c r="B5" s="104" t="s">
        <v>28</v>
      </c>
      <c r="C5" s="104"/>
      <c r="D5" s="104"/>
      <c r="E5" s="104"/>
      <c r="F5" s="104"/>
      <c r="G5" s="104"/>
      <c r="H5" s="6"/>
      <c r="I5" s="6"/>
    </row>
    <row r="6" spans="1:9" s="3" customFormat="1" ht="17.100000000000001" customHeight="1">
      <c r="A6" s="7" t="s">
        <v>25</v>
      </c>
      <c r="B6" s="104" t="s">
        <v>28</v>
      </c>
      <c r="C6" s="104"/>
      <c r="D6" s="104"/>
      <c r="E6" s="104"/>
      <c r="F6" s="104"/>
      <c r="G6" s="104"/>
      <c r="H6" s="6"/>
      <c r="I6" s="6"/>
    </row>
    <row r="7" spans="1:9" s="10" customFormat="1" ht="17.100000000000001" customHeight="1">
      <c r="A7" s="7" t="s">
        <v>27</v>
      </c>
      <c r="B7" s="81" t="s">
        <v>19</v>
      </c>
      <c r="C7" s="7"/>
      <c r="D7" s="7"/>
      <c r="E7" s="7"/>
      <c r="F7" s="7"/>
      <c r="G7" s="79"/>
      <c r="H7" s="55"/>
      <c r="I7" s="55" t="s">
        <v>19</v>
      </c>
    </row>
    <row r="8" spans="1:9" s="10" customFormat="1" ht="17.100000000000001" customHeight="1">
      <c r="A8" s="7" t="s">
        <v>5</v>
      </c>
      <c r="B8" s="69" t="s">
        <v>19</v>
      </c>
      <c r="C8" s="7"/>
      <c r="D8" s="7"/>
      <c r="E8" s="7"/>
      <c r="F8" s="7"/>
      <c r="G8" s="7"/>
      <c r="H8" s="55"/>
      <c r="I8" s="55"/>
    </row>
    <row r="9" spans="1:9" s="10" customFormat="1" ht="17.100000000000001" customHeight="1">
      <c r="A9" s="7" t="s">
        <v>12</v>
      </c>
      <c r="B9" s="70" t="s">
        <v>19</v>
      </c>
      <c r="C9" s="7"/>
      <c r="D9" s="7"/>
      <c r="E9" s="7"/>
      <c r="F9" s="7"/>
      <c r="G9" s="7"/>
      <c r="H9" s="55"/>
      <c r="I9" s="52"/>
    </row>
    <row r="10" spans="1:9" s="10" customFormat="1" ht="17.100000000000001" customHeight="1">
      <c r="A10" s="7" t="s">
        <v>22</v>
      </c>
      <c r="B10" s="55"/>
      <c r="F10" s="55" t="s">
        <v>23</v>
      </c>
      <c r="G10" s="82" t="s">
        <v>19</v>
      </c>
      <c r="H10" s="55" t="s">
        <v>24</v>
      </c>
      <c r="I10" s="83" t="s">
        <v>19</v>
      </c>
    </row>
    <row r="11" spans="1:9" s="10" customFormat="1" ht="24.75" customHeight="1">
      <c r="A11" s="7"/>
      <c r="B11" s="58"/>
      <c r="C11" s="56"/>
      <c r="D11" s="56"/>
      <c r="E11" s="56"/>
      <c r="F11" s="55"/>
      <c r="G11" s="57"/>
      <c r="H11" s="55"/>
      <c r="I11" s="57"/>
    </row>
    <row r="12" spans="1:9" s="43" customFormat="1" ht="17.100000000000001" customHeight="1">
      <c r="A12" s="59" t="s">
        <v>20</v>
      </c>
      <c r="B12" s="60" t="s">
        <v>14</v>
      </c>
      <c r="C12" s="61"/>
      <c r="D12" s="61"/>
      <c r="E12" s="61"/>
      <c r="F12" s="62">
        <f>H27</f>
        <v>0</v>
      </c>
      <c r="G12" s="63"/>
      <c r="H12" s="84" t="s">
        <v>36</v>
      </c>
      <c r="I12" s="85">
        <f>SUM(D39:E39)</f>
        <v>0</v>
      </c>
    </row>
    <row r="13" spans="1:9" s="43" customFormat="1" ht="17.100000000000001" customHeight="1">
      <c r="A13" s="90" t="s">
        <v>39</v>
      </c>
      <c r="B13" s="60" t="s">
        <v>15</v>
      </c>
      <c r="C13" s="61"/>
      <c r="D13" s="61"/>
      <c r="E13" s="61"/>
      <c r="F13" s="62">
        <f>H31</f>
        <v>0</v>
      </c>
      <c r="G13" s="64"/>
      <c r="H13" s="84" t="s">
        <v>37</v>
      </c>
      <c r="I13" s="85">
        <f>C16*(SUM((I12)))</f>
        <v>0</v>
      </c>
    </row>
    <row r="14" spans="1:9" s="43" customFormat="1" ht="17.100000000000001" customHeight="1">
      <c r="A14" s="60"/>
      <c r="B14" s="60" t="s">
        <v>16</v>
      </c>
      <c r="C14" s="61"/>
      <c r="D14" s="61"/>
      <c r="E14" s="61"/>
      <c r="F14" s="91">
        <f>H35</f>
        <v>0</v>
      </c>
      <c r="G14" s="88" t="e">
        <f>I14/F17</f>
        <v>#DIV/0!</v>
      </c>
      <c r="H14" s="86" t="s">
        <v>38</v>
      </c>
      <c r="I14" s="87">
        <f>SUM(I12:I13)</f>
        <v>0</v>
      </c>
    </row>
    <row r="15" spans="1:9" s="43" customFormat="1" ht="17.100000000000001" customHeight="1">
      <c r="A15" s="60"/>
      <c r="B15" s="60" t="s">
        <v>17</v>
      </c>
      <c r="C15" s="61"/>
      <c r="D15" s="61"/>
      <c r="E15" s="61"/>
      <c r="F15" s="92">
        <f>H28+H32+H36</f>
        <v>0</v>
      </c>
      <c r="G15" s="89"/>
      <c r="H15" s="84" t="s">
        <v>41</v>
      </c>
      <c r="I15" s="85">
        <f>SUM(F39:G39)</f>
        <v>0</v>
      </c>
    </row>
    <row r="16" spans="1:9" s="43" customFormat="1" ht="17.100000000000001" customHeight="1">
      <c r="A16" s="60"/>
      <c r="B16" s="60" t="s">
        <v>18</v>
      </c>
      <c r="C16" s="65">
        <v>8.1000000000000003E-2</v>
      </c>
      <c r="D16" s="65"/>
      <c r="E16" s="65"/>
      <c r="F16" s="92">
        <f>C16*(SUM((F12:F15)))</f>
        <v>0</v>
      </c>
      <c r="G16" s="89"/>
      <c r="H16" s="84" t="s">
        <v>37</v>
      </c>
      <c r="I16" s="85">
        <f>C16*(SUM((I15)))</f>
        <v>0</v>
      </c>
    </row>
    <row r="17" spans="1:11" s="43" customFormat="1" ht="17.100000000000001" customHeight="1">
      <c r="A17" s="60"/>
      <c r="B17" s="66" t="s">
        <v>2</v>
      </c>
      <c r="C17" s="59"/>
      <c r="D17" s="59"/>
      <c r="E17" s="59"/>
      <c r="F17" s="67">
        <f>SUM(F12:F16)</f>
        <v>0</v>
      </c>
      <c r="G17" s="88" t="e">
        <f>I17/F17</f>
        <v>#DIV/0!</v>
      </c>
      <c r="H17" s="86" t="s">
        <v>40</v>
      </c>
      <c r="I17" s="87">
        <f>SUM(I15:I16)</f>
        <v>0</v>
      </c>
    </row>
    <row r="18" spans="1:11" s="93" customFormat="1" ht="24.75" customHeight="1">
      <c r="A18" s="4"/>
      <c r="G18" s="94"/>
      <c r="H18" s="5"/>
      <c r="I18" s="5"/>
    </row>
    <row r="19" spans="1:11" s="10" customFormat="1" ht="15" customHeight="1">
      <c r="A19" s="11"/>
      <c r="B19" s="9"/>
      <c r="C19" s="68"/>
      <c r="D19" s="12" t="s">
        <v>35</v>
      </c>
      <c r="E19" s="12" t="s">
        <v>34</v>
      </c>
      <c r="F19" s="12" t="s">
        <v>42</v>
      </c>
      <c r="G19" s="12" t="s">
        <v>43</v>
      </c>
      <c r="H19" s="12" t="s">
        <v>2</v>
      </c>
      <c r="I19" s="12" t="s">
        <v>2</v>
      </c>
    </row>
    <row r="20" spans="1:11" s="43" customFormat="1" ht="15" customHeight="1">
      <c r="A20" s="9"/>
      <c r="B20" s="9"/>
      <c r="F20" s="13"/>
      <c r="G20" s="13"/>
      <c r="H20" s="97" t="s">
        <v>4</v>
      </c>
      <c r="I20" s="98" t="s">
        <v>3</v>
      </c>
      <c r="K20" s="10"/>
    </row>
    <row r="21" spans="1:11" s="43" customFormat="1" ht="15" customHeight="1">
      <c r="A21" s="16" t="s">
        <v>44</v>
      </c>
      <c r="B21" s="17"/>
      <c r="C21" s="18"/>
      <c r="D21" s="33"/>
      <c r="E21" s="33"/>
      <c r="F21" s="33"/>
      <c r="G21" s="33"/>
      <c r="H21" s="19">
        <f t="shared" ref="H21:H26" si="0">SUM(D21:G21)</f>
        <v>0</v>
      </c>
      <c r="I21" s="33">
        <f t="shared" ref="I21:I26" si="1">IF(H21=" ",0,H21*(1+$C$16))</f>
        <v>0</v>
      </c>
      <c r="K21" s="10"/>
    </row>
    <row r="22" spans="1:11" s="43" customFormat="1" ht="15" customHeight="1">
      <c r="A22" s="16" t="s">
        <v>45</v>
      </c>
      <c r="B22" s="17"/>
      <c r="C22" s="18"/>
      <c r="D22" s="33"/>
      <c r="E22" s="33"/>
      <c r="F22" s="33"/>
      <c r="G22" s="33"/>
      <c r="H22" s="19">
        <f t="shared" si="0"/>
        <v>0</v>
      </c>
      <c r="I22" s="14">
        <f t="shared" si="1"/>
        <v>0</v>
      </c>
      <c r="K22" s="10"/>
    </row>
    <row r="23" spans="1:11" s="43" customFormat="1" ht="15" customHeight="1">
      <c r="A23" s="16" t="s">
        <v>46</v>
      </c>
      <c r="B23" s="17"/>
      <c r="C23" s="18"/>
      <c r="D23" s="33"/>
      <c r="E23" s="33"/>
      <c r="F23" s="33"/>
      <c r="G23" s="33"/>
      <c r="H23" s="19">
        <f t="shared" si="0"/>
        <v>0</v>
      </c>
      <c r="I23" s="14">
        <f t="shared" si="1"/>
        <v>0</v>
      </c>
      <c r="K23" s="10"/>
    </row>
    <row r="24" spans="1:11" s="43" customFormat="1" ht="15" customHeight="1">
      <c r="A24" s="16" t="s">
        <v>47</v>
      </c>
      <c r="B24" s="17"/>
      <c r="C24" s="18"/>
      <c r="D24" s="33"/>
      <c r="E24" s="33"/>
      <c r="F24" s="33"/>
      <c r="G24" s="33"/>
      <c r="H24" s="19">
        <f t="shared" si="0"/>
        <v>0</v>
      </c>
      <c r="I24" s="14">
        <f t="shared" si="1"/>
        <v>0</v>
      </c>
      <c r="K24" s="10"/>
    </row>
    <row r="25" spans="1:11" s="43" customFormat="1" ht="15" customHeight="1">
      <c r="A25" s="16" t="s">
        <v>48</v>
      </c>
      <c r="B25" s="17"/>
      <c r="C25" s="18"/>
      <c r="D25" s="33"/>
      <c r="E25" s="33"/>
      <c r="F25" s="33"/>
      <c r="G25" s="33"/>
      <c r="H25" s="19">
        <f t="shared" si="0"/>
        <v>0</v>
      </c>
      <c r="I25" s="14">
        <f t="shared" si="1"/>
        <v>0</v>
      </c>
      <c r="K25" s="10"/>
    </row>
    <row r="26" spans="1:11" s="43" customFormat="1" ht="15" customHeight="1">
      <c r="A26" s="16" t="s">
        <v>49</v>
      </c>
      <c r="B26" s="17"/>
      <c r="C26" s="18"/>
      <c r="D26" s="33"/>
      <c r="E26" s="33"/>
      <c r="F26" s="33"/>
      <c r="G26" s="33"/>
      <c r="H26" s="19">
        <f t="shared" si="0"/>
        <v>0</v>
      </c>
      <c r="I26" s="14">
        <f t="shared" si="1"/>
        <v>0</v>
      </c>
      <c r="K26" s="10"/>
    </row>
    <row r="27" spans="1:11" s="43" customFormat="1" ht="15" customHeight="1">
      <c r="A27" s="20" t="s">
        <v>1</v>
      </c>
      <c r="B27" s="21"/>
      <c r="C27" s="22"/>
      <c r="D27" s="39">
        <f t="shared" ref="D27:I27" si="2">SUM(D21:D26)</f>
        <v>0</v>
      </c>
      <c r="E27" s="39">
        <f t="shared" si="2"/>
        <v>0</v>
      </c>
      <c r="F27" s="39">
        <f t="shared" si="2"/>
        <v>0</v>
      </c>
      <c r="G27" s="39">
        <f t="shared" si="2"/>
        <v>0</v>
      </c>
      <c r="H27" s="24">
        <f t="shared" si="2"/>
        <v>0</v>
      </c>
      <c r="I27" s="23">
        <f t="shared" si="2"/>
        <v>0</v>
      </c>
      <c r="K27" s="10"/>
    </row>
    <row r="28" spans="1:11" s="30" customFormat="1" ht="15" customHeight="1">
      <c r="A28" s="25" t="s">
        <v>50</v>
      </c>
      <c r="B28" s="26"/>
      <c r="C28" s="27">
        <v>0.1</v>
      </c>
      <c r="D28" s="14">
        <f>D27*C28</f>
        <v>0</v>
      </c>
      <c r="E28" s="14">
        <f>E27*C28</f>
        <v>0</v>
      </c>
      <c r="F28" s="14">
        <f>F27*C28</f>
        <v>0</v>
      </c>
      <c r="G28" s="14">
        <f>G27*C28</f>
        <v>0</v>
      </c>
      <c r="H28" s="29">
        <f>H27*C28</f>
        <v>0</v>
      </c>
      <c r="I28" s="28">
        <f>H28*(1+$C$16)</f>
        <v>0</v>
      </c>
      <c r="K28" s="10"/>
    </row>
    <row r="29" spans="1:11" s="34" customFormat="1" ht="15" customHeight="1">
      <c r="A29" s="31" t="s">
        <v>8</v>
      </c>
      <c r="B29" s="31"/>
      <c r="C29" s="32"/>
      <c r="D29" s="72">
        <f t="shared" ref="D29:I29" si="3">SUM(D27:D28)</f>
        <v>0</v>
      </c>
      <c r="E29" s="72">
        <f t="shared" si="3"/>
        <v>0</v>
      </c>
      <c r="F29" s="72">
        <f t="shared" si="3"/>
        <v>0</v>
      </c>
      <c r="G29" s="72">
        <f t="shared" si="3"/>
        <v>0</v>
      </c>
      <c r="H29" s="72">
        <f t="shared" si="3"/>
        <v>0</v>
      </c>
      <c r="I29" s="72">
        <f t="shared" si="3"/>
        <v>0</v>
      </c>
      <c r="K29" s="51"/>
    </row>
    <row r="30" spans="1:11" s="34" customFormat="1" ht="15" customHeight="1">
      <c r="A30" s="8"/>
      <c r="B30" s="8"/>
      <c r="F30" s="35"/>
      <c r="G30" s="35"/>
      <c r="H30" s="35"/>
      <c r="I30" s="35"/>
      <c r="K30" s="10"/>
    </row>
    <row r="31" spans="1:11" s="43" customFormat="1" ht="15" customHeight="1">
      <c r="A31" s="36" t="s">
        <v>15</v>
      </c>
      <c r="B31" s="37"/>
      <c r="C31" s="38"/>
      <c r="D31" s="39"/>
      <c r="E31" s="39"/>
      <c r="F31" s="39"/>
      <c r="G31" s="39"/>
      <c r="H31" s="40">
        <f>SUM(D31:G31)</f>
        <v>0</v>
      </c>
      <c r="I31" s="39">
        <f>IF(H31=" ",0,H31*(1+$C$16))</f>
        <v>0</v>
      </c>
    </row>
    <row r="32" spans="1:11" s="43" customFormat="1" ht="15" customHeight="1">
      <c r="A32" s="25" t="s">
        <v>50</v>
      </c>
      <c r="B32" s="25"/>
      <c r="C32" s="27">
        <v>0.1</v>
      </c>
      <c r="D32" s="28">
        <f>D31*C32</f>
        <v>0</v>
      </c>
      <c r="E32" s="28">
        <f>E31*C32</f>
        <v>0</v>
      </c>
      <c r="F32" s="28">
        <f>F31*C32</f>
        <v>0</v>
      </c>
      <c r="G32" s="28">
        <f>G31*C32</f>
        <v>0</v>
      </c>
      <c r="H32" s="28">
        <f>H31*C32</f>
        <v>0</v>
      </c>
      <c r="I32" s="28">
        <f>H32*(1+$C$16)</f>
        <v>0</v>
      </c>
    </row>
    <row r="33" spans="1:9" s="34" customFormat="1" ht="15" customHeight="1">
      <c r="A33" s="31" t="s">
        <v>7</v>
      </c>
      <c r="B33" s="31"/>
      <c r="C33" s="32"/>
      <c r="D33" s="72">
        <f t="shared" ref="D33:I33" si="4">SUM(D31:D32)</f>
        <v>0</v>
      </c>
      <c r="E33" s="72">
        <f t="shared" si="4"/>
        <v>0</v>
      </c>
      <c r="F33" s="72">
        <f t="shared" si="4"/>
        <v>0</v>
      </c>
      <c r="G33" s="72">
        <f t="shared" si="4"/>
        <v>0</v>
      </c>
      <c r="H33" s="72">
        <f t="shared" si="4"/>
        <v>0</v>
      </c>
      <c r="I33" s="72">
        <f t="shared" si="4"/>
        <v>0</v>
      </c>
    </row>
    <row r="34" spans="1:9" s="34" customFormat="1" ht="15" customHeight="1">
      <c r="A34" s="8"/>
      <c r="B34" s="8"/>
      <c r="F34" s="35"/>
      <c r="G34" s="35"/>
      <c r="H34" s="35"/>
      <c r="I34" s="35"/>
    </row>
    <row r="35" spans="1:9" s="43" customFormat="1" ht="15" customHeight="1">
      <c r="A35" s="37" t="s">
        <v>16</v>
      </c>
      <c r="B35" s="37"/>
      <c r="C35" s="38"/>
      <c r="D35" s="39"/>
      <c r="E35" s="39"/>
      <c r="F35" s="39"/>
      <c r="G35" s="39"/>
      <c r="H35" s="40">
        <f>SUM(D35:G35)</f>
        <v>0</v>
      </c>
      <c r="I35" s="39">
        <f>IF(H35=" ",0,H35*(1+$C$16))</f>
        <v>0</v>
      </c>
    </row>
    <row r="36" spans="1:9" s="43" customFormat="1" ht="15" customHeight="1">
      <c r="A36" s="25" t="s">
        <v>50</v>
      </c>
      <c r="B36" s="25"/>
      <c r="C36" s="27">
        <v>0.1</v>
      </c>
      <c r="D36" s="28">
        <f>D35*C36</f>
        <v>0</v>
      </c>
      <c r="E36" s="28">
        <f>E35*C36</f>
        <v>0</v>
      </c>
      <c r="F36" s="28">
        <f>F35*C36</f>
        <v>0</v>
      </c>
      <c r="G36" s="28">
        <f>G35*C36</f>
        <v>0</v>
      </c>
      <c r="H36" s="29">
        <f>IF(H35=" ",0,H35*C36)</f>
        <v>0</v>
      </c>
      <c r="I36" s="28">
        <f>H36*(1+$C$16)</f>
        <v>0</v>
      </c>
    </row>
    <row r="37" spans="1:9" s="34" customFormat="1" ht="15" customHeight="1">
      <c r="A37" s="31" t="s">
        <v>6</v>
      </c>
      <c r="B37" s="31"/>
      <c r="C37" s="32"/>
      <c r="D37" s="72">
        <f t="shared" ref="D37:I37" si="5">SUM(D35:D36)</f>
        <v>0</v>
      </c>
      <c r="E37" s="72">
        <f t="shared" si="5"/>
        <v>0</v>
      </c>
      <c r="F37" s="72">
        <f t="shared" si="5"/>
        <v>0</v>
      </c>
      <c r="G37" s="72">
        <f t="shared" si="5"/>
        <v>0</v>
      </c>
      <c r="H37" s="72">
        <f t="shared" si="5"/>
        <v>0</v>
      </c>
      <c r="I37" s="72">
        <f t="shared" si="5"/>
        <v>0</v>
      </c>
    </row>
    <row r="38" spans="1:9" s="43" customFormat="1" ht="15" customHeight="1">
      <c r="A38" s="9"/>
      <c r="B38" s="9"/>
      <c r="C38" s="10"/>
      <c r="D38" s="10"/>
      <c r="E38" s="10"/>
      <c r="F38" s="41"/>
      <c r="G38" s="41"/>
      <c r="H38" s="41"/>
      <c r="I38" s="41"/>
    </row>
    <row r="39" spans="1:9" s="43" customFormat="1" ht="15" customHeight="1">
      <c r="A39" s="76" t="s">
        <v>10</v>
      </c>
      <c r="B39" s="76"/>
      <c r="C39" s="77"/>
      <c r="D39" s="78">
        <f t="shared" ref="D39:I39" si="6">D33+D29+D37</f>
        <v>0</v>
      </c>
      <c r="E39" s="78">
        <f t="shared" si="6"/>
        <v>0</v>
      </c>
      <c r="F39" s="78">
        <f t="shared" si="6"/>
        <v>0</v>
      </c>
      <c r="G39" s="78">
        <f t="shared" si="6"/>
        <v>0</v>
      </c>
      <c r="H39" s="78">
        <f t="shared" si="6"/>
        <v>0</v>
      </c>
      <c r="I39" s="78">
        <f t="shared" si="6"/>
        <v>0</v>
      </c>
    </row>
    <row r="40" spans="1:9" s="43" customFormat="1" ht="15" customHeight="1">
      <c r="A40" s="42"/>
      <c r="B40" s="42"/>
      <c r="F40" s="44"/>
      <c r="G40" s="44"/>
      <c r="H40" s="44"/>
      <c r="I40" s="44"/>
    </row>
    <row r="41" spans="1:9" s="43" customFormat="1" ht="15" customHeight="1">
      <c r="A41" s="45" t="s">
        <v>70</v>
      </c>
      <c r="B41" s="25"/>
      <c r="C41" s="46"/>
      <c r="D41" s="33"/>
      <c r="E41" s="33"/>
      <c r="F41" s="28"/>
      <c r="G41" s="28"/>
      <c r="H41" s="29">
        <f>SUM(D41:G41)</f>
        <v>0</v>
      </c>
      <c r="I41" s="28">
        <f>IF(H41=" ",0,H41*(1+$C$16))</f>
        <v>0</v>
      </c>
    </row>
    <row r="42" spans="1:9" s="43" customFormat="1" ht="15" customHeight="1">
      <c r="A42" s="47" t="s">
        <v>13</v>
      </c>
      <c r="B42" s="47"/>
      <c r="C42" s="48"/>
      <c r="D42" s="49">
        <f t="shared" ref="D42:I42" si="7">SUM(D41:D41)</f>
        <v>0</v>
      </c>
      <c r="E42" s="49">
        <f t="shared" si="7"/>
        <v>0</v>
      </c>
      <c r="F42" s="49">
        <f t="shared" si="7"/>
        <v>0</v>
      </c>
      <c r="G42" s="49">
        <f t="shared" si="7"/>
        <v>0</v>
      </c>
      <c r="H42" s="49">
        <f t="shared" si="7"/>
        <v>0</v>
      </c>
      <c r="I42" s="49">
        <f t="shared" si="7"/>
        <v>0</v>
      </c>
    </row>
    <row r="44" spans="1:9" s="96" customFormat="1">
      <c r="A44" s="95"/>
      <c r="B44" s="95"/>
      <c r="C44" s="2"/>
      <c r="D44" s="2"/>
      <c r="E44" s="2"/>
      <c r="H44" s="1"/>
      <c r="I44" s="1"/>
    </row>
    <row r="45" spans="1:9" s="96" customFormat="1">
      <c r="A45" s="95"/>
      <c r="B45" s="95"/>
      <c r="C45" s="2"/>
      <c r="D45" s="2"/>
      <c r="E45" s="2"/>
      <c r="H45" s="1"/>
      <c r="I45" s="1"/>
    </row>
    <row r="46" spans="1:9" s="96" customFormat="1">
      <c r="A46" s="95"/>
      <c r="B46" s="95"/>
      <c r="C46" s="2"/>
      <c r="D46" s="2"/>
      <c r="E46" s="2"/>
      <c r="H46" s="1"/>
      <c r="I46" s="1"/>
    </row>
    <row r="47" spans="1:9" s="96" customFormat="1">
      <c r="A47" s="95"/>
      <c r="B47" s="95"/>
      <c r="C47" s="2"/>
      <c r="D47" s="2"/>
      <c r="E47" s="2"/>
      <c r="H47" s="1"/>
      <c r="I47" s="1"/>
    </row>
    <row r="48" spans="1:9" s="96" customFormat="1">
      <c r="A48" s="95"/>
      <c r="B48" s="95"/>
      <c r="C48" s="2"/>
      <c r="D48" s="2"/>
      <c r="E48" s="2"/>
      <c r="H48" s="1"/>
      <c r="I48" s="1"/>
    </row>
    <row r="49" spans="1:9" s="96" customFormat="1">
      <c r="A49" s="95"/>
      <c r="B49" s="95"/>
      <c r="C49" s="2"/>
      <c r="D49" s="2"/>
      <c r="E49" s="2"/>
      <c r="H49" s="1"/>
      <c r="I49" s="1"/>
    </row>
    <row r="50" spans="1:9" s="96" customFormat="1">
      <c r="A50" s="95"/>
      <c r="B50" s="95"/>
      <c r="C50" s="2"/>
      <c r="D50" s="2"/>
      <c r="E50" s="2"/>
      <c r="H50" s="1"/>
      <c r="I50" s="1"/>
    </row>
    <row r="51" spans="1:9" s="96" customFormat="1">
      <c r="A51" s="95"/>
      <c r="B51" s="95"/>
      <c r="C51" s="2"/>
      <c r="D51" s="2"/>
      <c r="E51" s="2"/>
      <c r="H51" s="1"/>
      <c r="I51" s="1"/>
    </row>
    <row r="52" spans="1:9" s="96" customFormat="1">
      <c r="A52" s="95"/>
      <c r="B52" s="95"/>
      <c r="C52" s="2"/>
      <c r="D52" s="2"/>
      <c r="E52" s="2"/>
      <c r="H52" s="1"/>
      <c r="I52" s="1"/>
    </row>
    <row r="53" spans="1:9" s="96" customFormat="1">
      <c r="A53" s="95"/>
      <c r="B53" s="95"/>
      <c r="C53" s="2"/>
      <c r="D53" s="2"/>
      <c r="E53" s="2"/>
      <c r="H53" s="1"/>
      <c r="I53" s="1"/>
    </row>
    <row r="54" spans="1:9" s="96" customFormat="1">
      <c r="A54" s="95"/>
      <c r="B54" s="95"/>
      <c r="C54" s="2"/>
      <c r="D54" s="2"/>
      <c r="E54" s="2"/>
      <c r="H54" s="1"/>
      <c r="I54" s="1"/>
    </row>
    <row r="55" spans="1:9" s="96" customFormat="1">
      <c r="A55" s="95"/>
      <c r="B55" s="95"/>
      <c r="C55" s="2"/>
      <c r="D55" s="2"/>
      <c r="E55" s="2"/>
      <c r="H55" s="1"/>
      <c r="I55" s="1"/>
    </row>
    <row r="56" spans="1:9" s="96" customFormat="1">
      <c r="A56" s="95"/>
      <c r="B56" s="95"/>
      <c r="C56" s="2"/>
      <c r="D56" s="2"/>
      <c r="E56" s="2"/>
      <c r="H56" s="1"/>
      <c r="I56" s="1"/>
    </row>
    <row r="57" spans="1:9" s="96" customFormat="1">
      <c r="A57" s="95"/>
      <c r="B57" s="95"/>
      <c r="C57" s="2"/>
      <c r="D57" s="2"/>
      <c r="E57" s="2"/>
      <c r="H57" s="1"/>
      <c r="I57" s="1"/>
    </row>
    <row r="58" spans="1:9" s="96" customFormat="1">
      <c r="A58" s="95"/>
      <c r="B58" s="95"/>
      <c r="C58" s="2"/>
      <c r="D58" s="2"/>
      <c r="E58" s="2"/>
      <c r="H58" s="1"/>
      <c r="I58" s="1"/>
    </row>
    <row r="59" spans="1:9" s="96" customFormat="1">
      <c r="A59" s="95"/>
      <c r="B59" s="95"/>
      <c r="C59" s="2"/>
      <c r="D59" s="2"/>
      <c r="E59" s="2"/>
      <c r="H59" s="1"/>
      <c r="I59" s="1"/>
    </row>
    <row r="60" spans="1:9" s="96" customFormat="1">
      <c r="A60" s="95"/>
      <c r="B60" s="95"/>
      <c r="C60" s="2"/>
      <c r="D60" s="2"/>
      <c r="E60" s="2"/>
      <c r="H60" s="1"/>
      <c r="I60" s="1"/>
    </row>
    <row r="61" spans="1:9" s="96" customFormat="1">
      <c r="A61" s="95"/>
      <c r="B61" s="95"/>
      <c r="C61" s="2"/>
      <c r="D61" s="2"/>
      <c r="E61" s="2"/>
      <c r="H61" s="1"/>
      <c r="I61" s="1"/>
    </row>
    <row r="62" spans="1:9" s="96" customFormat="1">
      <c r="A62" s="95"/>
      <c r="B62" s="95"/>
      <c r="C62" s="2"/>
      <c r="D62" s="2"/>
      <c r="E62" s="2"/>
      <c r="H62" s="1"/>
      <c r="I62" s="1"/>
    </row>
    <row r="63" spans="1:9" s="96" customFormat="1">
      <c r="A63" s="95"/>
      <c r="B63" s="95"/>
      <c r="C63" s="2"/>
      <c r="D63" s="2"/>
      <c r="E63" s="2"/>
      <c r="H63" s="1"/>
      <c r="I63" s="1"/>
    </row>
    <row r="64" spans="1:9" s="96" customFormat="1">
      <c r="A64" s="95"/>
      <c r="B64" s="95"/>
      <c r="C64" s="2"/>
      <c r="D64" s="2"/>
      <c r="E64" s="2"/>
      <c r="H64" s="1"/>
      <c r="I64" s="1"/>
    </row>
    <row r="65" spans="1:9" s="96" customFormat="1">
      <c r="A65" s="95"/>
      <c r="B65" s="95"/>
      <c r="C65" s="2"/>
      <c r="D65" s="2"/>
      <c r="E65" s="2"/>
      <c r="H65" s="1"/>
      <c r="I65" s="1"/>
    </row>
    <row r="66" spans="1:9" s="96" customFormat="1">
      <c r="A66" s="95"/>
      <c r="B66" s="95"/>
      <c r="C66" s="2"/>
      <c r="D66" s="2"/>
      <c r="E66" s="2"/>
      <c r="H66" s="1"/>
      <c r="I66" s="1"/>
    </row>
    <row r="67" spans="1:9" s="96" customFormat="1">
      <c r="A67" s="95"/>
      <c r="B67" s="95"/>
      <c r="C67" s="2"/>
      <c r="D67" s="2"/>
      <c r="E67" s="2"/>
      <c r="H67" s="1"/>
      <c r="I67" s="1"/>
    </row>
    <row r="68" spans="1:9" s="96" customFormat="1">
      <c r="A68" s="95"/>
      <c r="B68" s="95"/>
      <c r="C68" s="2"/>
      <c r="D68" s="2"/>
      <c r="E68" s="2"/>
      <c r="H68" s="1"/>
      <c r="I68" s="1"/>
    </row>
    <row r="69" spans="1:9" s="96" customFormat="1">
      <c r="A69" s="95"/>
      <c r="B69" s="95"/>
      <c r="C69" s="2"/>
      <c r="D69" s="2"/>
      <c r="E69" s="2"/>
      <c r="H69" s="1"/>
      <c r="I69" s="1"/>
    </row>
    <row r="70" spans="1:9" s="96" customFormat="1">
      <c r="A70" s="95"/>
      <c r="B70" s="95"/>
      <c r="C70" s="2"/>
      <c r="D70" s="2"/>
      <c r="E70" s="2"/>
      <c r="H70" s="1"/>
      <c r="I70" s="1"/>
    </row>
    <row r="71" spans="1:9" s="96" customFormat="1">
      <c r="A71" s="95"/>
      <c r="B71" s="95"/>
      <c r="C71" s="2"/>
      <c r="D71" s="2"/>
      <c r="E71" s="2"/>
      <c r="H71" s="1"/>
      <c r="I71" s="1"/>
    </row>
    <row r="72" spans="1:9" s="96" customFormat="1">
      <c r="A72" s="95"/>
      <c r="B72" s="95"/>
      <c r="C72" s="2"/>
      <c r="D72" s="2"/>
      <c r="E72" s="2"/>
      <c r="H72" s="1"/>
      <c r="I72" s="1"/>
    </row>
    <row r="73" spans="1:9" s="96" customFormat="1">
      <c r="A73" s="95"/>
      <c r="B73" s="95"/>
      <c r="C73" s="2"/>
      <c r="D73" s="2"/>
      <c r="E73" s="2"/>
      <c r="H73" s="1"/>
      <c r="I73" s="1"/>
    </row>
    <row r="74" spans="1:9" s="96" customFormat="1">
      <c r="A74" s="95"/>
      <c r="B74" s="95"/>
      <c r="C74" s="2"/>
      <c r="D74" s="2"/>
      <c r="E74" s="2"/>
      <c r="H74" s="1"/>
      <c r="I74" s="1"/>
    </row>
    <row r="75" spans="1:9" s="96" customFormat="1">
      <c r="A75" s="95"/>
      <c r="B75" s="95"/>
      <c r="C75" s="2"/>
      <c r="D75" s="2"/>
      <c r="E75" s="2"/>
      <c r="H75" s="1"/>
      <c r="I75" s="1"/>
    </row>
    <row r="76" spans="1:9" s="96" customFormat="1">
      <c r="A76" s="95"/>
      <c r="B76" s="95"/>
      <c r="C76" s="2"/>
      <c r="D76" s="2"/>
      <c r="E76" s="2"/>
      <c r="H76" s="1"/>
      <c r="I76" s="1"/>
    </row>
    <row r="77" spans="1:9" s="96" customFormat="1">
      <c r="A77" s="95"/>
      <c r="B77" s="95"/>
      <c r="C77" s="2"/>
      <c r="D77" s="2"/>
      <c r="E77" s="2"/>
      <c r="H77" s="1"/>
      <c r="I77" s="1"/>
    </row>
    <row r="78" spans="1:9" s="96" customFormat="1">
      <c r="A78" s="95"/>
      <c r="B78" s="95"/>
      <c r="C78" s="2"/>
      <c r="D78" s="2"/>
      <c r="E78" s="2"/>
      <c r="H78" s="1"/>
      <c r="I78" s="1"/>
    </row>
    <row r="79" spans="1:9" s="96" customFormat="1">
      <c r="A79" s="95"/>
      <c r="B79" s="95"/>
      <c r="C79" s="2"/>
      <c r="D79" s="2"/>
      <c r="E79" s="2"/>
      <c r="H79" s="1"/>
      <c r="I79" s="1"/>
    </row>
    <row r="80" spans="1:9" s="96" customFormat="1">
      <c r="A80" s="95"/>
      <c r="B80" s="95"/>
      <c r="C80" s="2"/>
      <c r="D80" s="2"/>
      <c r="E80" s="2"/>
      <c r="H80" s="1"/>
      <c r="I80" s="1"/>
    </row>
    <row r="81" spans="1:9" s="96" customFormat="1">
      <c r="A81" s="95"/>
      <c r="B81" s="95"/>
      <c r="C81" s="2"/>
      <c r="D81" s="2"/>
      <c r="E81" s="2"/>
      <c r="H81" s="1"/>
      <c r="I81" s="1"/>
    </row>
    <row r="82" spans="1:9" s="96" customFormat="1">
      <c r="A82" s="95"/>
      <c r="B82" s="95"/>
      <c r="C82" s="2"/>
      <c r="D82" s="2"/>
      <c r="E82" s="2"/>
      <c r="H82" s="1"/>
      <c r="I82" s="1"/>
    </row>
    <row r="83" spans="1:9" s="96" customFormat="1">
      <c r="A83" s="95"/>
      <c r="B83" s="95"/>
      <c r="C83" s="2"/>
      <c r="D83" s="2"/>
      <c r="E83" s="2"/>
      <c r="H83" s="1"/>
      <c r="I83" s="1"/>
    </row>
    <row r="84" spans="1:9" s="96" customFormat="1">
      <c r="A84" s="95"/>
      <c r="B84" s="95"/>
      <c r="C84" s="2"/>
      <c r="D84" s="2"/>
      <c r="E84" s="2"/>
      <c r="H84" s="1"/>
      <c r="I84" s="1"/>
    </row>
    <row r="85" spans="1:9" s="96" customFormat="1">
      <c r="A85" s="95"/>
      <c r="B85" s="95"/>
      <c r="C85" s="2"/>
      <c r="D85" s="2"/>
      <c r="E85" s="2"/>
      <c r="H85" s="1"/>
      <c r="I85" s="1"/>
    </row>
    <row r="86" spans="1:9" s="96" customFormat="1">
      <c r="A86" s="95"/>
      <c r="B86" s="95"/>
      <c r="C86" s="2"/>
      <c r="D86" s="2"/>
      <c r="E86" s="2"/>
      <c r="H86" s="1"/>
      <c r="I86" s="1"/>
    </row>
    <row r="87" spans="1:9" s="96" customFormat="1">
      <c r="A87" s="95"/>
      <c r="B87" s="95"/>
      <c r="C87" s="2"/>
      <c r="D87" s="2"/>
      <c r="E87" s="2"/>
      <c r="H87" s="1"/>
      <c r="I87" s="1"/>
    </row>
    <row r="88" spans="1:9" s="96" customFormat="1">
      <c r="A88" s="95"/>
      <c r="B88" s="95"/>
      <c r="C88" s="2"/>
      <c r="D88" s="2"/>
      <c r="E88" s="2"/>
      <c r="H88" s="1"/>
      <c r="I88" s="1"/>
    </row>
    <row r="89" spans="1:9" s="96" customFormat="1">
      <c r="A89" s="95"/>
      <c r="B89" s="95"/>
      <c r="C89" s="2"/>
      <c r="D89" s="2"/>
      <c r="E89" s="2"/>
      <c r="H89" s="1"/>
      <c r="I89" s="1"/>
    </row>
    <row r="90" spans="1:9" s="96" customFormat="1">
      <c r="A90" s="95"/>
      <c r="B90" s="95"/>
      <c r="C90" s="2"/>
      <c r="D90" s="2"/>
      <c r="E90" s="2"/>
      <c r="H90" s="1"/>
      <c r="I90" s="1"/>
    </row>
    <row r="91" spans="1:9" s="96" customFormat="1">
      <c r="A91" s="95"/>
      <c r="B91" s="95"/>
      <c r="C91" s="2"/>
      <c r="D91" s="2"/>
      <c r="E91" s="2"/>
      <c r="H91" s="1"/>
      <c r="I91" s="1"/>
    </row>
    <row r="92" spans="1:9" s="96" customFormat="1">
      <c r="A92" s="95"/>
      <c r="B92" s="95"/>
      <c r="C92" s="2"/>
      <c r="D92" s="2"/>
      <c r="E92" s="2"/>
      <c r="H92" s="1"/>
      <c r="I92" s="1"/>
    </row>
    <row r="93" spans="1:9" s="96" customFormat="1">
      <c r="A93" s="95"/>
      <c r="B93" s="95"/>
      <c r="C93" s="2"/>
      <c r="D93" s="2"/>
      <c r="E93" s="2"/>
      <c r="H93" s="1"/>
      <c r="I93" s="1"/>
    </row>
    <row r="94" spans="1:9" s="96" customFormat="1">
      <c r="A94" s="95"/>
      <c r="B94" s="95"/>
      <c r="C94" s="2"/>
      <c r="D94" s="2"/>
      <c r="E94" s="2"/>
      <c r="H94" s="1"/>
      <c r="I94" s="1"/>
    </row>
    <row r="95" spans="1:9" s="96" customFormat="1">
      <c r="A95" s="95"/>
      <c r="B95" s="95"/>
      <c r="C95" s="2"/>
      <c r="D95" s="2"/>
      <c r="E95" s="2"/>
      <c r="H95" s="1"/>
      <c r="I95" s="1"/>
    </row>
    <row r="96" spans="1:9" s="96" customFormat="1">
      <c r="A96" s="95"/>
      <c r="B96" s="95"/>
      <c r="C96" s="2"/>
      <c r="D96" s="2"/>
      <c r="E96" s="2"/>
      <c r="H96" s="1"/>
      <c r="I96" s="1"/>
    </row>
    <row r="97" spans="1:9" s="96" customFormat="1">
      <c r="A97" s="95"/>
      <c r="B97" s="95"/>
      <c r="C97" s="2"/>
      <c r="D97" s="2"/>
      <c r="E97" s="2"/>
      <c r="H97" s="1"/>
      <c r="I97" s="1"/>
    </row>
    <row r="98" spans="1:9" s="96" customFormat="1">
      <c r="A98" s="95"/>
      <c r="B98" s="95"/>
      <c r="C98" s="2"/>
      <c r="D98" s="2"/>
      <c r="E98" s="2"/>
      <c r="H98" s="1"/>
      <c r="I98" s="1"/>
    </row>
    <row r="99" spans="1:9" s="96" customFormat="1">
      <c r="A99" s="95"/>
      <c r="B99" s="95"/>
      <c r="C99" s="2"/>
      <c r="D99" s="2"/>
      <c r="E99" s="2"/>
      <c r="H99" s="1"/>
      <c r="I99" s="1"/>
    </row>
    <row r="100" spans="1:9" s="96" customFormat="1">
      <c r="A100" s="95"/>
      <c r="B100" s="95"/>
      <c r="C100" s="2"/>
      <c r="D100" s="2"/>
      <c r="E100" s="2"/>
      <c r="H100" s="1"/>
      <c r="I100" s="1"/>
    </row>
    <row r="101" spans="1:9" s="96" customFormat="1">
      <c r="A101" s="95"/>
      <c r="B101" s="95"/>
      <c r="C101" s="2"/>
      <c r="D101" s="2"/>
      <c r="E101" s="2"/>
      <c r="H101" s="1"/>
      <c r="I101" s="1"/>
    </row>
    <row r="102" spans="1:9" s="96" customFormat="1">
      <c r="A102" s="95"/>
      <c r="B102" s="95"/>
      <c r="C102" s="2"/>
      <c r="D102" s="2"/>
      <c r="E102" s="2"/>
      <c r="H102" s="1"/>
      <c r="I102" s="1"/>
    </row>
    <row r="103" spans="1:9" s="96" customFormat="1">
      <c r="A103" s="95"/>
      <c r="B103" s="95"/>
      <c r="C103" s="2"/>
      <c r="D103" s="2"/>
      <c r="E103" s="2"/>
      <c r="H103" s="1"/>
      <c r="I103" s="1"/>
    </row>
    <row r="104" spans="1:9" s="96" customFormat="1">
      <c r="A104" s="95"/>
      <c r="B104" s="95"/>
      <c r="C104" s="2"/>
      <c r="D104" s="2"/>
      <c r="E104" s="2"/>
      <c r="H104" s="1"/>
      <c r="I104" s="1"/>
    </row>
    <row r="105" spans="1:9" s="96" customFormat="1">
      <c r="A105" s="95"/>
      <c r="B105" s="95"/>
      <c r="C105" s="2"/>
      <c r="D105" s="2"/>
      <c r="E105" s="2"/>
      <c r="H105" s="1"/>
      <c r="I105" s="1"/>
    </row>
    <row r="106" spans="1:9" s="96" customFormat="1">
      <c r="A106" s="95"/>
      <c r="B106" s="95"/>
      <c r="C106" s="2"/>
      <c r="D106" s="2"/>
      <c r="E106" s="2"/>
      <c r="H106" s="1"/>
      <c r="I106" s="1"/>
    </row>
    <row r="107" spans="1:9" s="96" customFormat="1">
      <c r="A107" s="95"/>
      <c r="B107" s="95"/>
      <c r="C107" s="2"/>
      <c r="D107" s="2"/>
      <c r="E107" s="2"/>
      <c r="H107" s="1"/>
      <c r="I107" s="1"/>
    </row>
    <row r="108" spans="1:9" s="96" customFormat="1">
      <c r="A108" s="95"/>
      <c r="B108" s="95"/>
      <c r="C108" s="2"/>
      <c r="D108" s="2"/>
      <c r="E108" s="2"/>
      <c r="H108" s="1"/>
      <c r="I108" s="1"/>
    </row>
    <row r="109" spans="1:9" s="96" customFormat="1">
      <c r="A109" s="95"/>
      <c r="B109" s="95"/>
      <c r="C109" s="2"/>
      <c r="D109" s="2"/>
      <c r="E109" s="2"/>
      <c r="H109" s="1"/>
      <c r="I109" s="1"/>
    </row>
    <row r="110" spans="1:9" s="96" customFormat="1">
      <c r="A110" s="95"/>
      <c r="B110" s="95"/>
      <c r="C110" s="2"/>
      <c r="D110" s="2"/>
      <c r="E110" s="2"/>
      <c r="H110" s="1"/>
      <c r="I110" s="1"/>
    </row>
    <row r="111" spans="1:9" s="96" customFormat="1">
      <c r="A111" s="95"/>
      <c r="B111" s="95"/>
      <c r="C111" s="2"/>
      <c r="D111" s="2"/>
      <c r="E111" s="2"/>
      <c r="H111" s="1"/>
      <c r="I111" s="1"/>
    </row>
    <row r="112" spans="1:9" s="96" customFormat="1">
      <c r="A112" s="95"/>
      <c r="B112" s="95"/>
      <c r="C112" s="2"/>
      <c r="D112" s="2"/>
      <c r="E112" s="2"/>
      <c r="H112" s="1"/>
      <c r="I112" s="1"/>
    </row>
    <row r="113" spans="1:9" s="96" customFormat="1">
      <c r="A113" s="95"/>
      <c r="B113" s="95"/>
      <c r="C113" s="2"/>
      <c r="D113" s="2"/>
      <c r="E113" s="2"/>
      <c r="H113" s="1"/>
      <c r="I113" s="1"/>
    </row>
  </sheetData>
  <sheetProtection formatCells="0" formatColumns="0" formatRows="0" insertRows="0"/>
  <mergeCells count="5">
    <mergeCell ref="A1:B1"/>
    <mergeCell ref="A2:F2"/>
    <mergeCell ref="B4:G4"/>
    <mergeCell ref="B5:G5"/>
    <mergeCell ref="B6:G6"/>
  </mergeCells>
  <conditionalFormatting sqref="B4:G6">
    <cfRule type="containsText" dxfId="30" priority="9" stopIfTrue="1" operator="containsText" text="   ">
      <formula>NOT(ISERROR(SEARCH("   ",B4)))</formula>
    </cfRule>
  </conditionalFormatting>
  <conditionalFormatting sqref="D21:G26">
    <cfRule type="cellIs" dxfId="29" priority="5" stopIfTrue="1" operator="equal">
      <formula>0</formula>
    </cfRule>
  </conditionalFormatting>
  <conditionalFormatting sqref="D31:G31">
    <cfRule type="cellIs" dxfId="28" priority="3" stopIfTrue="1" operator="equal">
      <formula>0</formula>
    </cfRule>
  </conditionalFormatting>
  <conditionalFormatting sqref="D35:G35">
    <cfRule type="cellIs" dxfId="27" priority="2" stopIfTrue="1" operator="equal">
      <formula>0</formula>
    </cfRule>
  </conditionalFormatting>
  <conditionalFormatting sqref="D41:G41">
    <cfRule type="cellIs" dxfId="26" priority="7" stopIfTrue="1" operator="equal">
      <formula>0</formula>
    </cfRule>
  </conditionalFormatting>
  <conditionalFormatting sqref="H4:I6 B4:B8 H21:H26 H1:I1">
    <cfRule type="containsText" priority="15" stopIfTrue="1" operator="containsText" text=" ">
      <formula>NOT(ISERROR(SEARCH(" ",B1)))</formula>
    </cfRule>
  </conditionalFormatting>
  <conditionalFormatting sqref="I4 B7:B9 G10 I10 H21:H26">
    <cfRule type="containsText" dxfId="25" priority="14" stopIfTrue="1" operator="containsText" text=" ">
      <formula>NOT(ISERROR(SEARCH(" ",B4)))</formula>
    </cfRule>
  </conditionalFormatting>
  <printOptions horizontalCentered="1"/>
  <pageMargins left="0.59055118110236227" right="0.59055118110236227" top="1.1811023622047245" bottom="0.59055118110236227" header="0.27559055118110237" footer="0.27559055118110237"/>
  <pageSetup paperSize="9" scale="65" orientation="portrait" r:id="rId1"/>
  <headerFooter alignWithMargins="0">
    <oddHeader>&amp;L&amp;G&amp;R&amp;G</oddHeader>
    <oddFooter>&amp;L&amp;6ASTRA KV per 05.10.2023 / Erstellt ICP F3&amp;R&amp;8&amp;P/&amp;N</oddFooter>
  </headerFooter>
  <customProperties>
    <customPr name="EpmWorksheetKeyString_GUID" r:id="rId2"/>
  </customPropertie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9" r:id="rId6" name="Check Box 15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2</xdr:col>
                    <xdr:colOff>514350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0" r:id="rId7" name="Check Box 296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</xdr:col>
                    <xdr:colOff>514350</xdr:colOff>
                    <xdr:row>10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924A-9B03-4DA1-A2A5-75BC14B5ED78}">
  <sheetPr>
    <pageSetUpPr fitToPage="1"/>
  </sheetPr>
  <dimension ref="A1:I118"/>
  <sheetViews>
    <sheetView zoomScaleNormal="100" workbookViewId="0">
      <selection activeCell="L17" sqref="L17"/>
    </sheetView>
  </sheetViews>
  <sheetFormatPr baseColWidth="10" defaultRowHeight="12.75"/>
  <cols>
    <col min="1" max="1" width="21" style="95" customWidth="1"/>
    <col min="2" max="2" width="12.85546875" style="95" customWidth="1"/>
    <col min="3" max="3" width="11.28515625" style="2" customWidth="1"/>
    <col min="4" max="5" width="15.7109375" style="2" customWidth="1"/>
    <col min="6" max="7" width="15.7109375" style="96" customWidth="1"/>
    <col min="8" max="9" width="15.7109375" style="1" customWidth="1"/>
    <col min="10" max="16384" width="11.42578125" style="2"/>
  </cols>
  <sheetData>
    <row r="1" spans="1:9" s="51" customFormat="1" ht="17.100000000000001" customHeight="1">
      <c r="A1" s="102" t="s">
        <v>9</v>
      </c>
      <c r="B1" s="102"/>
      <c r="C1" s="55" t="s">
        <v>21</v>
      </c>
      <c r="D1" s="100" t="s">
        <v>29</v>
      </c>
      <c r="E1" s="55"/>
      <c r="G1" s="50"/>
      <c r="H1" s="6"/>
      <c r="I1" s="6"/>
    </row>
    <row r="2" spans="1:9" s="53" customFormat="1" ht="14.25" customHeight="1">
      <c r="A2" s="103" t="s">
        <v>30</v>
      </c>
      <c r="B2" s="103"/>
      <c r="C2" s="103"/>
      <c r="D2" s="103"/>
      <c r="E2" s="103"/>
      <c r="F2" s="103"/>
      <c r="G2" s="52"/>
      <c r="H2" s="52"/>
      <c r="I2" s="52"/>
    </row>
    <row r="3" spans="1:9" s="43" customFormat="1" ht="17.100000000000001" customHeight="1">
      <c r="A3" s="54"/>
      <c r="B3" s="54"/>
      <c r="C3" s="52"/>
      <c r="D3" s="52"/>
      <c r="E3" s="52"/>
      <c r="F3" s="55"/>
      <c r="G3" s="55"/>
      <c r="H3" s="52"/>
      <c r="I3" s="52"/>
    </row>
    <row r="4" spans="1:9" s="3" customFormat="1" ht="17.100000000000001" customHeight="1">
      <c r="A4" s="7" t="s">
        <v>26</v>
      </c>
      <c r="B4" s="104" t="s">
        <v>28</v>
      </c>
      <c r="C4" s="104"/>
      <c r="D4" s="104"/>
      <c r="E4" s="104"/>
      <c r="F4" s="104"/>
      <c r="G4" s="104"/>
      <c r="H4" s="99" t="s">
        <v>71</v>
      </c>
      <c r="I4" s="71" t="s">
        <v>19</v>
      </c>
    </row>
    <row r="5" spans="1:9" s="3" customFormat="1" ht="17.100000000000001" customHeight="1">
      <c r="A5" s="7" t="s">
        <v>0</v>
      </c>
      <c r="B5" s="104" t="s">
        <v>28</v>
      </c>
      <c r="C5" s="104"/>
      <c r="D5" s="104"/>
      <c r="E5" s="104"/>
      <c r="F5" s="104"/>
      <c r="G5" s="104"/>
      <c r="H5" s="6"/>
      <c r="I5" s="6"/>
    </row>
    <row r="6" spans="1:9" s="3" customFormat="1" ht="17.100000000000001" customHeight="1">
      <c r="A6" s="7" t="s">
        <v>25</v>
      </c>
      <c r="B6" s="104" t="s">
        <v>28</v>
      </c>
      <c r="C6" s="104"/>
      <c r="D6" s="104"/>
      <c r="E6" s="104"/>
      <c r="F6" s="104"/>
      <c r="G6" s="104"/>
      <c r="H6" s="6"/>
      <c r="I6" s="6"/>
    </row>
    <row r="7" spans="1:9" s="10" customFormat="1" ht="17.100000000000001" customHeight="1">
      <c r="A7" s="7" t="s">
        <v>27</v>
      </c>
      <c r="B7" s="81" t="s">
        <v>19</v>
      </c>
      <c r="C7" s="56"/>
      <c r="D7" s="56"/>
      <c r="E7" s="56"/>
      <c r="F7" s="55"/>
      <c r="G7" s="57"/>
      <c r="H7" s="55"/>
      <c r="I7" s="55" t="s">
        <v>19</v>
      </c>
    </row>
    <row r="8" spans="1:9" s="10" customFormat="1" ht="17.100000000000001" customHeight="1">
      <c r="A8" s="7" t="s">
        <v>5</v>
      </c>
      <c r="B8" s="69" t="s">
        <v>19</v>
      </c>
      <c r="C8" s="56"/>
      <c r="D8" s="56"/>
      <c r="E8" s="56"/>
      <c r="F8" s="55"/>
      <c r="G8" s="55"/>
      <c r="H8" s="55"/>
      <c r="I8" s="55"/>
    </row>
    <row r="9" spans="1:9" s="10" customFormat="1" ht="17.100000000000001" customHeight="1">
      <c r="A9" s="7" t="s">
        <v>12</v>
      </c>
      <c r="B9" s="70" t="s">
        <v>19</v>
      </c>
      <c r="C9" s="56"/>
      <c r="D9" s="56"/>
      <c r="E9" s="56"/>
      <c r="F9" s="55"/>
      <c r="G9" s="55"/>
      <c r="H9" s="55"/>
      <c r="I9" s="52"/>
    </row>
    <row r="10" spans="1:9" s="10" customFormat="1" ht="17.100000000000001" customHeight="1">
      <c r="A10" s="7" t="s">
        <v>22</v>
      </c>
      <c r="B10" s="55"/>
      <c r="F10" s="55" t="s">
        <v>23</v>
      </c>
      <c r="G10" s="82" t="s">
        <v>19</v>
      </c>
      <c r="H10" s="55" t="s">
        <v>24</v>
      </c>
      <c r="I10" s="83" t="s">
        <v>19</v>
      </c>
    </row>
    <row r="11" spans="1:9" s="10" customFormat="1" ht="24.75" customHeight="1">
      <c r="A11" s="7"/>
      <c r="B11" s="58"/>
      <c r="C11" s="56"/>
      <c r="D11" s="56"/>
      <c r="E11" s="56"/>
      <c r="F11" s="55"/>
      <c r="G11" s="57"/>
      <c r="H11" s="55"/>
      <c r="I11" s="57"/>
    </row>
    <row r="12" spans="1:9" s="43" customFormat="1" ht="17.100000000000001" customHeight="1">
      <c r="A12" s="59" t="s">
        <v>20</v>
      </c>
      <c r="B12" s="60" t="s">
        <v>14</v>
      </c>
      <c r="C12" s="61"/>
      <c r="D12" s="61"/>
      <c r="E12" s="61"/>
      <c r="F12" s="62">
        <f>H27</f>
        <v>0</v>
      </c>
      <c r="G12" s="63"/>
      <c r="H12" s="84" t="s">
        <v>36</v>
      </c>
      <c r="I12" s="85">
        <f>SUM(D44:E44)</f>
        <v>0</v>
      </c>
    </row>
    <row r="13" spans="1:9" s="43" customFormat="1" ht="17.100000000000001" customHeight="1">
      <c r="A13" s="90" t="s">
        <v>39</v>
      </c>
      <c r="B13" s="60" t="s">
        <v>15</v>
      </c>
      <c r="C13" s="61"/>
      <c r="D13" s="61"/>
      <c r="E13" s="61"/>
      <c r="F13" s="62">
        <f>H36</f>
        <v>0</v>
      </c>
      <c r="G13" s="64"/>
      <c r="H13" s="84" t="s">
        <v>37</v>
      </c>
      <c r="I13" s="85">
        <f>C16*(SUM((I12)))</f>
        <v>0</v>
      </c>
    </row>
    <row r="14" spans="1:9" s="43" customFormat="1" ht="17.100000000000001" customHeight="1">
      <c r="A14" s="60"/>
      <c r="B14" s="60" t="s">
        <v>16</v>
      </c>
      <c r="C14" s="61"/>
      <c r="D14" s="61"/>
      <c r="E14" s="61"/>
      <c r="F14" s="91">
        <f>H40</f>
        <v>0</v>
      </c>
      <c r="G14" s="88" t="e">
        <f>I14/F17</f>
        <v>#DIV/0!</v>
      </c>
      <c r="H14" s="86" t="s">
        <v>38</v>
      </c>
      <c r="I14" s="87">
        <f>SUM(I12:I13)</f>
        <v>0</v>
      </c>
    </row>
    <row r="15" spans="1:9" s="43" customFormat="1" ht="17.100000000000001" customHeight="1">
      <c r="A15" s="60"/>
      <c r="B15" s="60" t="s">
        <v>17</v>
      </c>
      <c r="C15" s="61"/>
      <c r="D15" s="61"/>
      <c r="E15" s="61"/>
      <c r="F15" s="92">
        <f>H28+H37+H41</f>
        <v>0</v>
      </c>
      <c r="G15" s="89"/>
      <c r="H15" s="84" t="s">
        <v>41</v>
      </c>
      <c r="I15" s="85">
        <f>SUM(F44:G44)</f>
        <v>0</v>
      </c>
    </row>
    <row r="16" spans="1:9" s="43" customFormat="1" ht="17.100000000000001" customHeight="1">
      <c r="A16" s="60"/>
      <c r="B16" s="60" t="s">
        <v>18</v>
      </c>
      <c r="C16" s="65">
        <v>8.1000000000000003E-2</v>
      </c>
      <c r="D16" s="65"/>
      <c r="E16" s="65"/>
      <c r="F16" s="92">
        <f>C16*(SUM((F12:F15)))</f>
        <v>0</v>
      </c>
      <c r="G16" s="89"/>
      <c r="H16" s="84" t="s">
        <v>37</v>
      </c>
      <c r="I16" s="85">
        <f>C16*(SUM((I15)))</f>
        <v>0</v>
      </c>
    </row>
    <row r="17" spans="1:9" s="43" customFormat="1" ht="17.100000000000001" customHeight="1">
      <c r="A17" s="60"/>
      <c r="B17" s="66" t="s">
        <v>2</v>
      </c>
      <c r="C17" s="59"/>
      <c r="D17" s="59"/>
      <c r="E17" s="59"/>
      <c r="F17" s="67">
        <f>SUM(F12:F16)</f>
        <v>0</v>
      </c>
      <c r="G17" s="88" t="e">
        <f>I17/F17</f>
        <v>#DIV/0!</v>
      </c>
      <c r="H17" s="86" t="s">
        <v>40</v>
      </c>
      <c r="I17" s="87">
        <f>SUM(I15:I16)</f>
        <v>0</v>
      </c>
    </row>
    <row r="18" spans="1:9" s="93" customFormat="1" ht="24.75" customHeight="1">
      <c r="A18" s="4"/>
      <c r="G18" s="94"/>
      <c r="H18" s="5"/>
      <c r="I18" s="5"/>
    </row>
    <row r="19" spans="1:9" s="10" customFormat="1" ht="15" customHeight="1">
      <c r="A19" s="11"/>
      <c r="B19" s="9"/>
      <c r="C19" s="68"/>
      <c r="D19" s="12" t="s">
        <v>35</v>
      </c>
      <c r="E19" s="12" t="s">
        <v>34</v>
      </c>
      <c r="F19" s="12" t="s">
        <v>42</v>
      </c>
      <c r="G19" s="12" t="s">
        <v>43</v>
      </c>
      <c r="H19" s="12" t="s">
        <v>2</v>
      </c>
      <c r="I19" s="12" t="s">
        <v>2</v>
      </c>
    </row>
    <row r="20" spans="1:9" s="43" customFormat="1" ht="15" customHeight="1">
      <c r="A20" s="9"/>
      <c r="B20" s="9"/>
      <c r="F20" s="13"/>
      <c r="G20" s="13"/>
      <c r="H20" s="97" t="s">
        <v>4</v>
      </c>
      <c r="I20" s="98" t="s">
        <v>3</v>
      </c>
    </row>
    <row r="21" spans="1:9" s="43" customFormat="1" ht="15" customHeight="1">
      <c r="A21" s="16" t="s">
        <v>44</v>
      </c>
      <c r="B21" s="17"/>
      <c r="C21" s="18"/>
      <c r="D21" s="33"/>
      <c r="E21" s="33"/>
      <c r="F21" s="33"/>
      <c r="G21" s="33"/>
      <c r="H21" s="19">
        <f t="shared" ref="H21:H26" si="0">SUM(D21:G21)</f>
        <v>0</v>
      </c>
      <c r="I21" s="33">
        <f t="shared" ref="I21:I26" si="1">IF(H21=" ",0,H21*(1+$C$16))</f>
        <v>0</v>
      </c>
    </row>
    <row r="22" spans="1:9" s="43" customFormat="1" ht="15" customHeight="1">
      <c r="A22" s="16" t="s">
        <v>45</v>
      </c>
      <c r="B22" s="17"/>
      <c r="C22" s="18"/>
      <c r="D22" s="33"/>
      <c r="E22" s="33"/>
      <c r="F22" s="14"/>
      <c r="G22" s="14"/>
      <c r="H22" s="19">
        <f t="shared" si="0"/>
        <v>0</v>
      </c>
      <c r="I22" s="14">
        <f t="shared" si="1"/>
        <v>0</v>
      </c>
    </row>
    <row r="23" spans="1:9" s="43" customFormat="1" ht="15" customHeight="1">
      <c r="A23" s="16" t="s">
        <v>46</v>
      </c>
      <c r="B23" s="17"/>
      <c r="C23" s="18"/>
      <c r="D23" s="33"/>
      <c r="E23" s="33"/>
      <c r="F23" s="14"/>
      <c r="G23" s="14"/>
      <c r="H23" s="19">
        <f t="shared" si="0"/>
        <v>0</v>
      </c>
      <c r="I23" s="14">
        <f t="shared" si="1"/>
        <v>0</v>
      </c>
    </row>
    <row r="24" spans="1:9" s="43" customFormat="1" ht="15" customHeight="1">
      <c r="A24" s="16" t="s">
        <v>47</v>
      </c>
      <c r="B24" s="17"/>
      <c r="C24" s="18"/>
      <c r="D24" s="33"/>
      <c r="E24" s="33"/>
      <c r="F24" s="14"/>
      <c r="G24" s="14"/>
      <c r="H24" s="19">
        <f t="shared" si="0"/>
        <v>0</v>
      </c>
      <c r="I24" s="14">
        <f t="shared" si="1"/>
        <v>0</v>
      </c>
    </row>
    <row r="25" spans="1:9" s="43" customFormat="1" ht="15" customHeight="1">
      <c r="A25" s="16" t="s">
        <v>48</v>
      </c>
      <c r="B25" s="17"/>
      <c r="C25" s="18"/>
      <c r="D25" s="33"/>
      <c r="E25" s="33"/>
      <c r="F25" s="14"/>
      <c r="G25" s="14"/>
      <c r="H25" s="19">
        <f t="shared" si="0"/>
        <v>0</v>
      </c>
      <c r="I25" s="14">
        <f t="shared" si="1"/>
        <v>0</v>
      </c>
    </row>
    <row r="26" spans="1:9" s="43" customFormat="1" ht="15" customHeight="1">
      <c r="A26" s="16" t="s">
        <v>49</v>
      </c>
      <c r="B26" s="17"/>
      <c r="C26" s="18"/>
      <c r="D26" s="33"/>
      <c r="E26" s="33"/>
      <c r="F26" s="14"/>
      <c r="G26" s="14"/>
      <c r="H26" s="19">
        <f t="shared" si="0"/>
        <v>0</v>
      </c>
      <c r="I26" s="14">
        <f t="shared" si="1"/>
        <v>0</v>
      </c>
    </row>
    <row r="27" spans="1:9" s="43" customFormat="1" ht="15" customHeight="1">
      <c r="A27" s="20" t="s">
        <v>1</v>
      </c>
      <c r="B27" s="21"/>
      <c r="C27" s="22"/>
      <c r="D27" s="39">
        <f t="shared" ref="D27:I27" si="2">SUM(D21:D26)</f>
        <v>0</v>
      </c>
      <c r="E27" s="39">
        <f t="shared" si="2"/>
        <v>0</v>
      </c>
      <c r="F27" s="39">
        <f t="shared" si="2"/>
        <v>0</v>
      </c>
      <c r="G27" s="39">
        <f t="shared" si="2"/>
        <v>0</v>
      </c>
      <c r="H27" s="24">
        <f t="shared" si="2"/>
        <v>0</v>
      </c>
      <c r="I27" s="23">
        <f t="shared" si="2"/>
        <v>0</v>
      </c>
    </row>
    <row r="28" spans="1:9" s="30" customFormat="1" ht="15" customHeight="1">
      <c r="A28" s="25" t="s">
        <v>50</v>
      </c>
      <c r="B28" s="26"/>
      <c r="C28" s="27">
        <v>0.1</v>
      </c>
      <c r="D28" s="14">
        <f>D27*C28</f>
        <v>0</v>
      </c>
      <c r="E28" s="14">
        <f>E27*C28</f>
        <v>0</v>
      </c>
      <c r="F28" s="14">
        <f>F27*C28</f>
        <v>0</v>
      </c>
      <c r="G28" s="14">
        <f>G27*C28</f>
        <v>0</v>
      </c>
      <c r="H28" s="29">
        <f>H27*C28</f>
        <v>0</v>
      </c>
      <c r="I28" s="28">
        <f>H28*(1+$C$16)</f>
        <v>0</v>
      </c>
    </row>
    <row r="29" spans="1:9" s="34" customFormat="1" ht="15" customHeight="1">
      <c r="A29" s="31" t="s">
        <v>8</v>
      </c>
      <c r="B29" s="31"/>
      <c r="C29" s="32"/>
      <c r="D29" s="72">
        <f t="shared" ref="D29:I29" si="3">SUM(D27:D28)</f>
        <v>0</v>
      </c>
      <c r="E29" s="72">
        <f t="shared" si="3"/>
        <v>0</v>
      </c>
      <c r="F29" s="72">
        <f t="shared" si="3"/>
        <v>0</v>
      </c>
      <c r="G29" s="72">
        <f t="shared" si="3"/>
        <v>0</v>
      </c>
      <c r="H29" s="72">
        <f t="shared" si="3"/>
        <v>0</v>
      </c>
      <c r="I29" s="72">
        <f t="shared" si="3"/>
        <v>0</v>
      </c>
    </row>
    <row r="30" spans="1:9" s="34" customFormat="1" ht="15" customHeight="1">
      <c r="A30" s="31"/>
      <c r="B30" s="31"/>
      <c r="C30" s="32"/>
      <c r="D30" s="32"/>
      <c r="E30" s="32"/>
      <c r="F30" s="72"/>
      <c r="G30" s="72"/>
      <c r="H30" s="72"/>
      <c r="I30" s="72"/>
    </row>
    <row r="31" spans="1:9" s="43" customFormat="1" ht="15" customHeight="1">
      <c r="A31" s="16" t="s">
        <v>51</v>
      </c>
      <c r="B31" s="17"/>
      <c r="C31" s="18"/>
      <c r="D31" s="14"/>
      <c r="E31" s="14"/>
      <c r="F31" s="14"/>
      <c r="G31" s="14"/>
      <c r="H31" s="15">
        <f>SUM(D31:G31)</f>
        <v>0</v>
      </c>
      <c r="I31" s="14">
        <f>IF(H31=" ",0,H31*(1+$C$16))</f>
        <v>0</v>
      </c>
    </row>
    <row r="32" spans="1:9" s="43" customFormat="1" ht="15" customHeight="1">
      <c r="A32" s="16" t="s">
        <v>55</v>
      </c>
      <c r="B32" s="17"/>
      <c r="C32" s="18"/>
      <c r="D32" s="14"/>
      <c r="E32" s="14"/>
      <c r="F32" s="14"/>
      <c r="G32" s="14"/>
      <c r="H32" s="15">
        <f>SUM(D32:G32)</f>
        <v>0</v>
      </c>
      <c r="I32" s="14">
        <f>IF(H32=" ",0,H32*(1+$C$16))</f>
        <v>0</v>
      </c>
    </row>
    <row r="33" spans="1:9" s="43" customFormat="1" ht="15" customHeight="1">
      <c r="A33" s="16" t="s">
        <v>52</v>
      </c>
      <c r="B33" s="17"/>
      <c r="C33" s="18"/>
      <c r="D33" s="14"/>
      <c r="E33" s="14"/>
      <c r="F33" s="14"/>
      <c r="G33" s="14"/>
      <c r="H33" s="15">
        <f>SUM(D33:G33)</f>
        <v>0</v>
      </c>
      <c r="I33" s="14">
        <f>IF(H33=" ",0,H33*(1+$C$16))</f>
        <v>0</v>
      </c>
    </row>
    <row r="34" spans="1:9" s="43" customFormat="1" ht="15" customHeight="1">
      <c r="A34" s="16" t="s">
        <v>54</v>
      </c>
      <c r="B34" s="17"/>
      <c r="C34" s="18"/>
      <c r="D34" s="14"/>
      <c r="E34" s="14"/>
      <c r="F34" s="14"/>
      <c r="G34" s="14"/>
      <c r="H34" s="15">
        <f>SUM(D34:G34)</f>
        <v>0</v>
      </c>
      <c r="I34" s="14">
        <f>IF(H34=" ",0,H34*(1+$C$16))</f>
        <v>0</v>
      </c>
    </row>
    <row r="35" spans="1:9" s="43" customFormat="1" ht="15" customHeight="1">
      <c r="A35" s="16" t="s">
        <v>53</v>
      </c>
      <c r="B35" s="17"/>
      <c r="C35" s="18"/>
      <c r="D35" s="14"/>
      <c r="E35" s="14"/>
      <c r="F35" s="14"/>
      <c r="G35" s="14"/>
      <c r="H35" s="15">
        <f>SUM(D35:G35)</f>
        <v>0</v>
      </c>
      <c r="I35" s="14">
        <f>IF(H35=" ",0,H35*(1+$C$16))</f>
        <v>0</v>
      </c>
    </row>
    <row r="36" spans="1:9" s="43" customFormat="1" ht="15" customHeight="1">
      <c r="A36" s="20" t="s">
        <v>31</v>
      </c>
      <c r="B36" s="21"/>
      <c r="C36" s="22"/>
      <c r="D36" s="39">
        <f t="shared" ref="D36:I36" si="4">SUM(D31:D35)</f>
        <v>0</v>
      </c>
      <c r="E36" s="39">
        <f t="shared" si="4"/>
        <v>0</v>
      </c>
      <c r="F36" s="39">
        <f t="shared" si="4"/>
        <v>0</v>
      </c>
      <c r="G36" s="39">
        <f t="shared" si="4"/>
        <v>0</v>
      </c>
      <c r="H36" s="23">
        <f t="shared" si="4"/>
        <v>0</v>
      </c>
      <c r="I36" s="23">
        <f t="shared" si="4"/>
        <v>0</v>
      </c>
    </row>
    <row r="37" spans="1:9" s="30" customFormat="1" ht="15" customHeight="1">
      <c r="A37" s="25" t="s">
        <v>50</v>
      </c>
      <c r="B37" s="26"/>
      <c r="C37" s="27">
        <v>0.1</v>
      </c>
      <c r="D37" s="14">
        <f>D36*C37</f>
        <v>0</v>
      </c>
      <c r="E37" s="14">
        <f>E36*C37</f>
        <v>0</v>
      </c>
      <c r="F37" s="14">
        <f>F36*C37</f>
        <v>0</v>
      </c>
      <c r="G37" s="14">
        <f>G36*C37</f>
        <v>0</v>
      </c>
      <c r="H37" s="29">
        <f>H36*C37</f>
        <v>0</v>
      </c>
      <c r="I37" s="28">
        <f>H37*(1+$C$16)</f>
        <v>0</v>
      </c>
    </row>
    <row r="38" spans="1:9" s="34" customFormat="1" ht="15" customHeight="1">
      <c r="A38" s="31" t="s">
        <v>7</v>
      </c>
      <c r="B38" s="31"/>
      <c r="C38" s="32"/>
      <c r="D38" s="72">
        <f t="shared" ref="D38:I38" si="5">SUM(D36:D37)</f>
        <v>0</v>
      </c>
      <c r="E38" s="72">
        <f t="shared" si="5"/>
        <v>0</v>
      </c>
      <c r="F38" s="72">
        <f t="shared" si="5"/>
        <v>0</v>
      </c>
      <c r="G38" s="72">
        <f t="shared" si="5"/>
        <v>0</v>
      </c>
      <c r="H38" s="72">
        <f t="shared" si="5"/>
        <v>0</v>
      </c>
      <c r="I38" s="72">
        <f t="shared" si="5"/>
        <v>0</v>
      </c>
    </row>
    <row r="39" spans="1:9" s="34" customFormat="1" ht="15" customHeight="1">
      <c r="A39" s="8"/>
      <c r="B39" s="8"/>
      <c r="F39" s="35"/>
      <c r="G39" s="35"/>
      <c r="H39" s="35"/>
      <c r="I39" s="35"/>
    </row>
    <row r="40" spans="1:9" s="43" customFormat="1" ht="15" customHeight="1">
      <c r="A40" s="37" t="s">
        <v>16</v>
      </c>
      <c r="B40" s="37"/>
      <c r="C40" s="38"/>
      <c r="D40" s="39"/>
      <c r="E40" s="39"/>
      <c r="F40" s="39"/>
      <c r="G40" s="39"/>
      <c r="H40" s="40">
        <f>SUM(D40:G40)</f>
        <v>0</v>
      </c>
      <c r="I40" s="39">
        <f>IF(H40=" ",0,H40*(1+$C$16))</f>
        <v>0</v>
      </c>
    </row>
    <row r="41" spans="1:9" s="43" customFormat="1" ht="15" customHeight="1">
      <c r="A41" s="25" t="s">
        <v>50</v>
      </c>
      <c r="B41" s="25"/>
      <c r="C41" s="27">
        <v>0.1</v>
      </c>
      <c r="D41" s="28">
        <f>D40*C41</f>
        <v>0</v>
      </c>
      <c r="E41" s="28">
        <f>E40*C41</f>
        <v>0</v>
      </c>
      <c r="F41" s="28">
        <f>F40*C41</f>
        <v>0</v>
      </c>
      <c r="G41" s="28">
        <f>G40*C41</f>
        <v>0</v>
      </c>
      <c r="H41" s="29">
        <f>IF(H40=" ",0,H40*C41)</f>
        <v>0</v>
      </c>
      <c r="I41" s="28">
        <f>H41*(1+$C$16)</f>
        <v>0</v>
      </c>
    </row>
    <row r="42" spans="1:9" s="34" customFormat="1" ht="15" customHeight="1">
      <c r="A42" s="31" t="s">
        <v>6</v>
      </c>
      <c r="B42" s="31"/>
      <c r="C42" s="32"/>
      <c r="D42" s="72">
        <f t="shared" ref="D42:I42" si="6">SUM(D40:D41)</f>
        <v>0</v>
      </c>
      <c r="E42" s="72">
        <f t="shared" si="6"/>
        <v>0</v>
      </c>
      <c r="F42" s="72">
        <f t="shared" si="6"/>
        <v>0</v>
      </c>
      <c r="G42" s="72">
        <f t="shared" si="6"/>
        <v>0</v>
      </c>
      <c r="H42" s="72">
        <f t="shared" si="6"/>
        <v>0</v>
      </c>
      <c r="I42" s="72">
        <f t="shared" si="6"/>
        <v>0</v>
      </c>
    </row>
    <row r="43" spans="1:9" s="43" customFormat="1" ht="15" customHeight="1">
      <c r="A43" s="9"/>
      <c r="B43" s="9"/>
      <c r="C43" s="10"/>
      <c r="D43" s="10"/>
      <c r="E43" s="10"/>
      <c r="F43" s="41"/>
      <c r="G43" s="41"/>
      <c r="H43" s="41"/>
      <c r="I43" s="41"/>
    </row>
    <row r="44" spans="1:9" s="43" customFormat="1" ht="15" customHeight="1">
      <c r="A44" s="76" t="s">
        <v>10</v>
      </c>
      <c r="B44" s="76"/>
      <c r="C44" s="77"/>
      <c r="D44" s="78">
        <f t="shared" ref="D44:I44" si="7">D38+D29+D42</f>
        <v>0</v>
      </c>
      <c r="E44" s="78">
        <f t="shared" si="7"/>
        <v>0</v>
      </c>
      <c r="F44" s="78">
        <f t="shared" si="7"/>
        <v>0</v>
      </c>
      <c r="G44" s="78">
        <f t="shared" si="7"/>
        <v>0</v>
      </c>
      <c r="H44" s="78">
        <f t="shared" si="7"/>
        <v>0</v>
      </c>
      <c r="I44" s="78">
        <f t="shared" si="7"/>
        <v>0</v>
      </c>
    </row>
    <row r="45" spans="1:9" s="43" customFormat="1" ht="15" customHeight="1">
      <c r="A45" s="42"/>
      <c r="B45" s="42"/>
      <c r="F45" s="44"/>
      <c r="G45" s="44"/>
      <c r="H45" s="44"/>
      <c r="I45" s="44"/>
    </row>
    <row r="46" spans="1:9" s="43" customFormat="1" ht="15" customHeight="1">
      <c r="A46" s="45" t="s">
        <v>70</v>
      </c>
      <c r="B46" s="17"/>
      <c r="C46" s="18"/>
      <c r="D46" s="33"/>
      <c r="E46" s="33"/>
      <c r="F46" s="33"/>
      <c r="G46" s="33"/>
      <c r="H46" s="19">
        <f>SUM(D46:G46)</f>
        <v>0</v>
      </c>
      <c r="I46" s="33">
        <f>IF(H46=" ",0,H46*(1+$C$16))</f>
        <v>0</v>
      </c>
    </row>
    <row r="47" spans="1:9" s="43" customFormat="1" ht="15" customHeight="1">
      <c r="A47" s="47" t="s">
        <v>13</v>
      </c>
      <c r="B47" s="47"/>
      <c r="C47" s="48"/>
      <c r="D47" s="49">
        <f t="shared" ref="D47:I47" si="8">SUM(D46:D46)</f>
        <v>0</v>
      </c>
      <c r="E47" s="49">
        <f t="shared" si="8"/>
        <v>0</v>
      </c>
      <c r="F47" s="49">
        <f t="shared" si="8"/>
        <v>0</v>
      </c>
      <c r="G47" s="49">
        <f t="shared" si="8"/>
        <v>0</v>
      </c>
      <c r="H47" s="49">
        <f t="shared" si="8"/>
        <v>0</v>
      </c>
      <c r="I47" s="49">
        <f t="shared" si="8"/>
        <v>0</v>
      </c>
    </row>
    <row r="49" spans="1:9" s="96" customFormat="1">
      <c r="A49" s="95"/>
      <c r="B49" s="95"/>
      <c r="C49" s="2"/>
      <c r="D49" s="2"/>
      <c r="E49" s="2"/>
      <c r="H49" s="1"/>
      <c r="I49" s="1"/>
    </row>
    <row r="50" spans="1:9" s="96" customFormat="1">
      <c r="A50" s="95"/>
      <c r="B50" s="95"/>
      <c r="C50" s="2"/>
      <c r="D50" s="2"/>
      <c r="E50" s="2"/>
      <c r="H50" s="1"/>
      <c r="I50" s="1"/>
    </row>
    <row r="51" spans="1:9" s="96" customFormat="1">
      <c r="A51" s="95"/>
      <c r="B51" s="95"/>
      <c r="C51" s="2"/>
      <c r="D51" s="2"/>
      <c r="E51" s="2"/>
      <c r="H51" s="1"/>
      <c r="I51" s="1"/>
    </row>
    <row r="52" spans="1:9" s="96" customFormat="1">
      <c r="A52" s="95"/>
      <c r="B52" s="95"/>
      <c r="C52" s="2"/>
      <c r="D52" s="2"/>
      <c r="E52" s="2"/>
      <c r="H52" s="1"/>
      <c r="I52" s="1"/>
    </row>
    <row r="53" spans="1:9" s="96" customFormat="1">
      <c r="A53" s="95"/>
      <c r="B53" s="95"/>
      <c r="C53" s="2"/>
      <c r="D53" s="2"/>
      <c r="E53" s="2"/>
      <c r="H53" s="1"/>
      <c r="I53" s="1"/>
    </row>
    <row r="54" spans="1:9" s="96" customFormat="1">
      <c r="A54" s="95"/>
      <c r="B54" s="95"/>
      <c r="C54" s="2"/>
      <c r="D54" s="2"/>
      <c r="E54" s="2"/>
      <c r="H54" s="1"/>
      <c r="I54" s="1"/>
    </row>
    <row r="55" spans="1:9" s="96" customFormat="1">
      <c r="A55" s="95"/>
      <c r="B55" s="95"/>
      <c r="C55" s="2"/>
      <c r="D55" s="2"/>
      <c r="E55" s="2"/>
      <c r="H55" s="1"/>
      <c r="I55" s="1"/>
    </row>
    <row r="56" spans="1:9" s="96" customFormat="1">
      <c r="A56" s="95"/>
      <c r="B56" s="95"/>
      <c r="C56" s="2"/>
      <c r="D56" s="2"/>
      <c r="E56" s="2"/>
      <c r="H56" s="1"/>
      <c r="I56" s="1"/>
    </row>
    <row r="57" spans="1:9" s="96" customFormat="1">
      <c r="A57" s="95"/>
      <c r="B57" s="95"/>
      <c r="C57" s="2"/>
      <c r="D57" s="2"/>
      <c r="E57" s="2"/>
      <c r="H57" s="1"/>
      <c r="I57" s="1"/>
    </row>
    <row r="58" spans="1:9" s="96" customFormat="1">
      <c r="A58" s="95"/>
      <c r="B58" s="95"/>
      <c r="C58" s="2"/>
      <c r="D58" s="2"/>
      <c r="E58" s="2"/>
      <c r="H58" s="1"/>
      <c r="I58" s="1"/>
    </row>
    <row r="59" spans="1:9" s="96" customFormat="1">
      <c r="A59" s="95"/>
      <c r="B59" s="95"/>
      <c r="C59" s="2"/>
      <c r="D59" s="2"/>
      <c r="E59" s="2"/>
      <c r="H59" s="1"/>
      <c r="I59" s="1"/>
    </row>
    <row r="60" spans="1:9" s="96" customFormat="1">
      <c r="A60" s="95"/>
      <c r="B60" s="95"/>
      <c r="C60" s="2"/>
      <c r="D60" s="2"/>
      <c r="E60" s="2"/>
      <c r="H60" s="1"/>
      <c r="I60" s="1"/>
    </row>
    <row r="61" spans="1:9" s="96" customFormat="1">
      <c r="A61" s="95"/>
      <c r="B61" s="95"/>
      <c r="C61" s="2"/>
      <c r="D61" s="2"/>
      <c r="E61" s="2"/>
      <c r="H61" s="1"/>
      <c r="I61" s="1"/>
    </row>
    <row r="62" spans="1:9" s="96" customFormat="1">
      <c r="A62" s="95"/>
      <c r="B62" s="95"/>
      <c r="C62" s="2"/>
      <c r="D62" s="2"/>
      <c r="E62" s="2"/>
      <c r="H62" s="1"/>
      <c r="I62" s="1"/>
    </row>
    <row r="63" spans="1:9" s="96" customFormat="1">
      <c r="A63" s="95"/>
      <c r="B63" s="95"/>
      <c r="C63" s="2"/>
      <c r="D63" s="2"/>
      <c r="E63" s="2"/>
      <c r="H63" s="1"/>
      <c r="I63" s="1"/>
    </row>
    <row r="64" spans="1:9" s="96" customFormat="1">
      <c r="A64" s="95"/>
      <c r="B64" s="95"/>
      <c r="C64" s="2"/>
      <c r="D64" s="2"/>
      <c r="E64" s="2"/>
      <c r="H64" s="1"/>
      <c r="I64" s="1"/>
    </row>
    <row r="65" spans="1:9" s="96" customFormat="1">
      <c r="A65" s="95"/>
      <c r="B65" s="95"/>
      <c r="C65" s="2"/>
      <c r="D65" s="2"/>
      <c r="E65" s="2"/>
      <c r="H65" s="1"/>
      <c r="I65" s="1"/>
    </row>
    <row r="66" spans="1:9" s="96" customFormat="1">
      <c r="A66" s="95"/>
      <c r="B66" s="95"/>
      <c r="C66" s="2"/>
      <c r="D66" s="2"/>
      <c r="E66" s="2"/>
      <c r="H66" s="1"/>
      <c r="I66" s="1"/>
    </row>
    <row r="67" spans="1:9" s="96" customFormat="1">
      <c r="A67" s="95"/>
      <c r="B67" s="95"/>
      <c r="C67" s="2"/>
      <c r="D67" s="2"/>
      <c r="E67" s="2"/>
      <c r="H67" s="1"/>
      <c r="I67" s="1"/>
    </row>
    <row r="68" spans="1:9" s="96" customFormat="1">
      <c r="A68" s="95"/>
      <c r="B68" s="95"/>
      <c r="C68" s="2"/>
      <c r="D68" s="2"/>
      <c r="E68" s="2"/>
      <c r="H68" s="1"/>
      <c r="I68" s="1"/>
    </row>
    <row r="69" spans="1:9" s="96" customFormat="1">
      <c r="A69" s="95"/>
      <c r="B69" s="95"/>
      <c r="C69" s="2"/>
      <c r="D69" s="2"/>
      <c r="E69" s="2"/>
      <c r="H69" s="1"/>
      <c r="I69" s="1"/>
    </row>
    <row r="70" spans="1:9" s="96" customFormat="1">
      <c r="A70" s="95"/>
      <c r="B70" s="95"/>
      <c r="C70" s="2"/>
      <c r="D70" s="2"/>
      <c r="E70" s="2"/>
      <c r="H70" s="1"/>
      <c r="I70" s="1"/>
    </row>
    <row r="71" spans="1:9" s="96" customFormat="1">
      <c r="A71" s="95"/>
      <c r="B71" s="95"/>
      <c r="C71" s="2"/>
      <c r="D71" s="2"/>
      <c r="E71" s="2"/>
      <c r="H71" s="1"/>
      <c r="I71" s="1"/>
    </row>
    <row r="72" spans="1:9" s="96" customFormat="1">
      <c r="A72" s="95"/>
      <c r="B72" s="95"/>
      <c r="C72" s="2"/>
      <c r="D72" s="2"/>
      <c r="E72" s="2"/>
      <c r="H72" s="1"/>
      <c r="I72" s="1"/>
    </row>
    <row r="73" spans="1:9" s="96" customFormat="1">
      <c r="A73" s="95"/>
      <c r="B73" s="95"/>
      <c r="C73" s="2"/>
      <c r="D73" s="2"/>
      <c r="E73" s="2"/>
      <c r="H73" s="1"/>
      <c r="I73" s="1"/>
    </row>
    <row r="74" spans="1:9" s="96" customFormat="1">
      <c r="A74" s="95"/>
      <c r="B74" s="95"/>
      <c r="C74" s="2"/>
      <c r="D74" s="2"/>
      <c r="E74" s="2"/>
      <c r="H74" s="1"/>
      <c r="I74" s="1"/>
    </row>
    <row r="75" spans="1:9" s="96" customFormat="1">
      <c r="A75" s="95"/>
      <c r="B75" s="95"/>
      <c r="C75" s="2"/>
      <c r="D75" s="2"/>
      <c r="E75" s="2"/>
      <c r="H75" s="1"/>
      <c r="I75" s="1"/>
    </row>
    <row r="76" spans="1:9" s="96" customFormat="1">
      <c r="A76" s="95"/>
      <c r="B76" s="95"/>
      <c r="C76" s="2"/>
      <c r="D76" s="2"/>
      <c r="E76" s="2"/>
      <c r="H76" s="1"/>
      <c r="I76" s="1"/>
    </row>
    <row r="77" spans="1:9" s="96" customFormat="1">
      <c r="A77" s="95"/>
      <c r="B77" s="95"/>
      <c r="C77" s="2"/>
      <c r="D77" s="2"/>
      <c r="E77" s="2"/>
      <c r="H77" s="1"/>
      <c r="I77" s="1"/>
    </row>
    <row r="78" spans="1:9" s="96" customFormat="1">
      <c r="A78" s="95"/>
      <c r="B78" s="95"/>
      <c r="C78" s="2"/>
      <c r="D78" s="2"/>
      <c r="E78" s="2"/>
      <c r="H78" s="1"/>
      <c r="I78" s="1"/>
    </row>
    <row r="79" spans="1:9" s="96" customFormat="1">
      <c r="A79" s="95"/>
      <c r="B79" s="95"/>
      <c r="C79" s="2"/>
      <c r="D79" s="2"/>
      <c r="E79" s="2"/>
      <c r="H79" s="1"/>
      <c r="I79" s="1"/>
    </row>
    <row r="80" spans="1:9" s="96" customFormat="1">
      <c r="A80" s="95"/>
      <c r="B80" s="95"/>
      <c r="C80" s="2"/>
      <c r="D80" s="2"/>
      <c r="E80" s="2"/>
      <c r="H80" s="1"/>
      <c r="I80" s="1"/>
    </row>
    <row r="81" spans="1:9" s="96" customFormat="1">
      <c r="A81" s="95"/>
      <c r="B81" s="95"/>
      <c r="C81" s="2"/>
      <c r="D81" s="2"/>
      <c r="E81" s="2"/>
      <c r="H81" s="1"/>
      <c r="I81" s="1"/>
    </row>
    <row r="82" spans="1:9" s="96" customFormat="1">
      <c r="A82" s="95"/>
      <c r="B82" s="95"/>
      <c r="C82" s="2"/>
      <c r="D82" s="2"/>
      <c r="E82" s="2"/>
      <c r="H82" s="1"/>
      <c r="I82" s="1"/>
    </row>
    <row r="83" spans="1:9" s="96" customFormat="1">
      <c r="A83" s="95"/>
      <c r="B83" s="95"/>
      <c r="C83" s="2"/>
      <c r="D83" s="2"/>
      <c r="E83" s="2"/>
      <c r="H83" s="1"/>
      <c r="I83" s="1"/>
    </row>
    <row r="84" spans="1:9" s="96" customFormat="1">
      <c r="A84" s="95"/>
      <c r="B84" s="95"/>
      <c r="C84" s="2"/>
      <c r="D84" s="2"/>
      <c r="E84" s="2"/>
      <c r="H84" s="1"/>
      <c r="I84" s="1"/>
    </row>
    <row r="85" spans="1:9" s="96" customFormat="1">
      <c r="A85" s="95"/>
      <c r="B85" s="95"/>
      <c r="C85" s="2"/>
      <c r="D85" s="2"/>
      <c r="E85" s="2"/>
      <c r="H85" s="1"/>
      <c r="I85" s="1"/>
    </row>
    <row r="86" spans="1:9" s="96" customFormat="1">
      <c r="A86" s="95"/>
      <c r="B86" s="95"/>
      <c r="C86" s="2"/>
      <c r="D86" s="2"/>
      <c r="E86" s="2"/>
      <c r="H86" s="1"/>
      <c r="I86" s="1"/>
    </row>
    <row r="87" spans="1:9" s="96" customFormat="1">
      <c r="A87" s="95"/>
      <c r="B87" s="95"/>
      <c r="C87" s="2"/>
      <c r="D87" s="2"/>
      <c r="E87" s="2"/>
      <c r="H87" s="1"/>
      <c r="I87" s="1"/>
    </row>
    <row r="88" spans="1:9" s="96" customFormat="1">
      <c r="A88" s="95"/>
      <c r="B88" s="95"/>
      <c r="C88" s="2"/>
      <c r="D88" s="2"/>
      <c r="E88" s="2"/>
      <c r="H88" s="1"/>
      <c r="I88" s="1"/>
    </row>
    <row r="89" spans="1:9" s="96" customFormat="1">
      <c r="A89" s="95"/>
      <c r="B89" s="95"/>
      <c r="C89" s="2"/>
      <c r="D89" s="2"/>
      <c r="E89" s="2"/>
      <c r="H89" s="1"/>
      <c r="I89" s="1"/>
    </row>
    <row r="90" spans="1:9" s="96" customFormat="1">
      <c r="A90" s="95"/>
      <c r="B90" s="95"/>
      <c r="C90" s="2"/>
      <c r="D90" s="2"/>
      <c r="E90" s="2"/>
      <c r="H90" s="1"/>
      <c r="I90" s="1"/>
    </row>
    <row r="91" spans="1:9" s="96" customFormat="1">
      <c r="A91" s="95"/>
      <c r="B91" s="95"/>
      <c r="C91" s="2"/>
      <c r="D91" s="2"/>
      <c r="E91" s="2"/>
      <c r="H91" s="1"/>
      <c r="I91" s="1"/>
    </row>
    <row r="92" spans="1:9" s="96" customFormat="1">
      <c r="A92" s="95"/>
      <c r="B92" s="95"/>
      <c r="C92" s="2"/>
      <c r="D92" s="2"/>
      <c r="E92" s="2"/>
      <c r="H92" s="1"/>
      <c r="I92" s="1"/>
    </row>
    <row r="93" spans="1:9" s="96" customFormat="1">
      <c r="A93" s="95"/>
      <c r="B93" s="95"/>
      <c r="C93" s="2"/>
      <c r="D93" s="2"/>
      <c r="E93" s="2"/>
      <c r="H93" s="1"/>
      <c r="I93" s="1"/>
    </row>
    <row r="94" spans="1:9" s="96" customFormat="1">
      <c r="A94" s="95"/>
      <c r="B94" s="95"/>
      <c r="C94" s="2"/>
      <c r="D94" s="2"/>
      <c r="E94" s="2"/>
      <c r="H94" s="1"/>
      <c r="I94" s="1"/>
    </row>
    <row r="95" spans="1:9" s="96" customFormat="1">
      <c r="A95" s="95"/>
      <c r="B95" s="95"/>
      <c r="C95" s="2"/>
      <c r="D95" s="2"/>
      <c r="E95" s="2"/>
      <c r="H95" s="1"/>
      <c r="I95" s="1"/>
    </row>
    <row r="96" spans="1:9" s="96" customFormat="1">
      <c r="A96" s="95"/>
      <c r="B96" s="95"/>
      <c r="C96" s="2"/>
      <c r="D96" s="2"/>
      <c r="E96" s="2"/>
      <c r="H96" s="1"/>
      <c r="I96" s="1"/>
    </row>
    <row r="97" spans="1:9" s="96" customFormat="1">
      <c r="A97" s="95"/>
      <c r="B97" s="95"/>
      <c r="C97" s="2"/>
      <c r="D97" s="2"/>
      <c r="E97" s="2"/>
      <c r="H97" s="1"/>
      <c r="I97" s="1"/>
    </row>
    <row r="98" spans="1:9" s="96" customFormat="1">
      <c r="A98" s="95"/>
      <c r="B98" s="95"/>
      <c r="C98" s="2"/>
      <c r="D98" s="2"/>
      <c r="E98" s="2"/>
      <c r="H98" s="1"/>
      <c r="I98" s="1"/>
    </row>
    <row r="99" spans="1:9" s="96" customFormat="1">
      <c r="A99" s="95"/>
      <c r="B99" s="95"/>
      <c r="C99" s="2"/>
      <c r="D99" s="2"/>
      <c r="E99" s="2"/>
      <c r="H99" s="1"/>
      <c r="I99" s="1"/>
    </row>
    <row r="100" spans="1:9" s="96" customFormat="1">
      <c r="A100" s="95"/>
      <c r="B100" s="95"/>
      <c r="C100" s="2"/>
      <c r="D100" s="2"/>
      <c r="E100" s="2"/>
      <c r="H100" s="1"/>
      <c r="I100" s="1"/>
    </row>
    <row r="101" spans="1:9" s="96" customFormat="1">
      <c r="A101" s="95"/>
      <c r="B101" s="95"/>
      <c r="C101" s="2"/>
      <c r="D101" s="2"/>
      <c r="E101" s="2"/>
      <c r="H101" s="1"/>
      <c r="I101" s="1"/>
    </row>
    <row r="102" spans="1:9" s="96" customFormat="1">
      <c r="A102" s="95"/>
      <c r="B102" s="95"/>
      <c r="C102" s="2"/>
      <c r="D102" s="2"/>
      <c r="E102" s="2"/>
      <c r="H102" s="1"/>
      <c r="I102" s="1"/>
    </row>
    <row r="103" spans="1:9" s="96" customFormat="1">
      <c r="A103" s="95"/>
      <c r="B103" s="95"/>
      <c r="C103" s="2"/>
      <c r="D103" s="2"/>
      <c r="E103" s="2"/>
      <c r="H103" s="1"/>
      <c r="I103" s="1"/>
    </row>
    <row r="104" spans="1:9" s="96" customFormat="1">
      <c r="A104" s="95"/>
      <c r="B104" s="95"/>
      <c r="C104" s="2"/>
      <c r="D104" s="2"/>
      <c r="E104" s="2"/>
      <c r="H104" s="1"/>
      <c r="I104" s="1"/>
    </row>
    <row r="105" spans="1:9" s="96" customFormat="1">
      <c r="A105" s="95"/>
      <c r="B105" s="95"/>
      <c r="C105" s="2"/>
      <c r="D105" s="2"/>
      <c r="E105" s="2"/>
      <c r="H105" s="1"/>
      <c r="I105" s="1"/>
    </row>
    <row r="106" spans="1:9" s="96" customFormat="1">
      <c r="A106" s="95"/>
      <c r="B106" s="95"/>
      <c r="C106" s="2"/>
      <c r="D106" s="2"/>
      <c r="E106" s="2"/>
      <c r="H106" s="1"/>
      <c r="I106" s="1"/>
    </row>
    <row r="107" spans="1:9" s="96" customFormat="1">
      <c r="A107" s="95"/>
      <c r="B107" s="95"/>
      <c r="C107" s="2"/>
      <c r="D107" s="2"/>
      <c r="E107" s="2"/>
      <c r="H107" s="1"/>
      <c r="I107" s="1"/>
    </row>
    <row r="108" spans="1:9" s="96" customFormat="1">
      <c r="A108" s="95"/>
      <c r="B108" s="95"/>
      <c r="C108" s="2"/>
      <c r="D108" s="2"/>
      <c r="E108" s="2"/>
      <c r="H108" s="1"/>
      <c r="I108" s="1"/>
    </row>
    <row r="109" spans="1:9" s="96" customFormat="1">
      <c r="A109" s="95"/>
      <c r="B109" s="95"/>
      <c r="C109" s="2"/>
      <c r="D109" s="2"/>
      <c r="E109" s="2"/>
      <c r="H109" s="1"/>
      <c r="I109" s="1"/>
    </row>
    <row r="110" spans="1:9" s="96" customFormat="1">
      <c r="A110" s="95"/>
      <c r="B110" s="95"/>
      <c r="C110" s="2"/>
      <c r="D110" s="2"/>
      <c r="E110" s="2"/>
      <c r="H110" s="1"/>
      <c r="I110" s="1"/>
    </row>
    <row r="111" spans="1:9" s="96" customFormat="1">
      <c r="A111" s="95"/>
      <c r="B111" s="95"/>
      <c r="C111" s="2"/>
      <c r="D111" s="2"/>
      <c r="E111" s="2"/>
      <c r="H111" s="1"/>
      <c r="I111" s="1"/>
    </row>
    <row r="112" spans="1:9" s="96" customFormat="1">
      <c r="A112" s="95"/>
      <c r="B112" s="95"/>
      <c r="C112" s="2"/>
      <c r="D112" s="2"/>
      <c r="E112" s="2"/>
      <c r="H112" s="1"/>
      <c r="I112" s="1"/>
    </row>
    <row r="113" spans="1:9" s="96" customFormat="1">
      <c r="A113" s="95"/>
      <c r="B113" s="95"/>
      <c r="C113" s="2"/>
      <c r="D113" s="2"/>
      <c r="E113" s="2"/>
      <c r="H113" s="1"/>
      <c r="I113" s="1"/>
    </row>
    <row r="114" spans="1:9" s="96" customFormat="1">
      <c r="A114" s="95"/>
      <c r="B114" s="95"/>
      <c r="C114" s="2"/>
      <c r="D114" s="2"/>
      <c r="E114" s="2"/>
      <c r="H114" s="1"/>
      <c r="I114" s="1"/>
    </row>
    <row r="115" spans="1:9" s="96" customFormat="1">
      <c r="A115" s="95"/>
      <c r="B115" s="95"/>
      <c r="C115" s="2"/>
      <c r="D115" s="2"/>
      <c r="E115" s="2"/>
      <c r="H115" s="1"/>
      <c r="I115" s="1"/>
    </row>
    <row r="116" spans="1:9" s="96" customFormat="1">
      <c r="A116" s="95"/>
      <c r="B116" s="95"/>
      <c r="C116" s="2"/>
      <c r="D116" s="2"/>
      <c r="E116" s="2"/>
      <c r="H116" s="1"/>
      <c r="I116" s="1"/>
    </row>
    <row r="117" spans="1:9" s="96" customFormat="1">
      <c r="A117" s="95"/>
      <c r="B117" s="95"/>
      <c r="C117" s="2"/>
      <c r="D117" s="2"/>
      <c r="E117" s="2"/>
      <c r="H117" s="1"/>
      <c r="I117" s="1"/>
    </row>
    <row r="118" spans="1:9" s="96" customFormat="1">
      <c r="A118" s="95"/>
      <c r="B118" s="95"/>
      <c r="C118" s="2"/>
      <c r="D118" s="2"/>
      <c r="E118" s="2"/>
      <c r="H118" s="1"/>
      <c r="I118" s="1"/>
    </row>
  </sheetData>
  <sheetProtection formatCells="0" formatColumns="0" formatRows="0" insertRows="0"/>
  <mergeCells count="5">
    <mergeCell ref="A1:B1"/>
    <mergeCell ref="A2:F2"/>
    <mergeCell ref="B4:G4"/>
    <mergeCell ref="B5:G5"/>
    <mergeCell ref="B6:G6"/>
  </mergeCells>
  <conditionalFormatting sqref="B4:G6">
    <cfRule type="containsText" dxfId="24" priority="18" stopIfTrue="1" operator="containsText" text="   ">
      <formula>NOT(ISERROR(SEARCH("   ",B4)))</formula>
    </cfRule>
  </conditionalFormatting>
  <conditionalFormatting sqref="D21:G26">
    <cfRule type="cellIs" dxfId="23" priority="5" stopIfTrue="1" operator="equal">
      <formula>0</formula>
    </cfRule>
  </conditionalFormatting>
  <conditionalFormatting sqref="D31:G35">
    <cfRule type="cellIs" dxfId="22" priority="12" stopIfTrue="1" operator="equal">
      <formula>0</formula>
    </cfRule>
  </conditionalFormatting>
  <conditionalFormatting sqref="D40:G40">
    <cfRule type="cellIs" dxfId="21" priority="2" stopIfTrue="1" operator="equal">
      <formula>0</formula>
    </cfRule>
  </conditionalFormatting>
  <conditionalFormatting sqref="D46:G46">
    <cfRule type="cellIs" dxfId="20" priority="1" stopIfTrue="1" operator="equal">
      <formula>0</formula>
    </cfRule>
  </conditionalFormatting>
  <conditionalFormatting sqref="H21:H26 I4 B7:B9 G10 I10 F20:G20 H31:H35 H40 H46">
    <cfRule type="containsText" dxfId="19" priority="20" stopIfTrue="1" operator="containsText" text=" ">
      <formula>NOT(ISERROR(SEARCH(" ",B4)))</formula>
    </cfRule>
  </conditionalFormatting>
  <conditionalFormatting sqref="H21:H26">
    <cfRule type="containsText" dxfId="18" priority="13" stopIfTrue="1" operator="containsText" text=" ">
      <formula>NOT(ISERROR(SEARCH(" ",H21)))</formula>
    </cfRule>
    <cfRule type="containsText" priority="14" stopIfTrue="1" operator="containsText" text=" ">
      <formula>NOT(ISERROR(SEARCH(" ",H21)))</formula>
    </cfRule>
  </conditionalFormatting>
  <conditionalFormatting sqref="H4:I6 B4:B8 F20:G20 H21:H26 H31:H35 H40 H46 H1:I1">
    <cfRule type="containsText" priority="21" stopIfTrue="1" operator="containsText" text=" ">
      <formula>NOT(ISERROR(SEARCH(" ",B1)))</formula>
    </cfRule>
  </conditionalFormatting>
  <printOptions horizontalCentered="1"/>
  <pageMargins left="0.59055118110236227" right="0.59055118110236227" top="1.1811023622047245" bottom="0.59055118110236227" header="0.27559055118110237" footer="0.27559055118110237"/>
  <pageSetup paperSize="9" scale="66" orientation="portrait" r:id="rId1"/>
  <headerFooter alignWithMargins="0">
    <oddHeader>&amp;L&amp;G&amp;R&amp;G</oddHeader>
    <oddFooter>&amp;L&amp;6ASTRA KV per 05.10.2023 / Erstellt ICP F3&amp;R&amp;8&amp;P/&amp;N</oddFooter>
  </headerFooter>
  <customProperties>
    <customPr name="EpmWorksheetKeyString_GUID" r:id="rId2"/>
  </customPropertie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6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2</xdr:col>
                    <xdr:colOff>504825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7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</xdr:col>
                    <xdr:colOff>504825</xdr:colOff>
                    <xdr:row>10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60F3-BF4C-461B-9871-C29A664AB1C0}">
  <sheetPr>
    <pageSetUpPr fitToPage="1"/>
  </sheetPr>
  <dimension ref="A1:I132"/>
  <sheetViews>
    <sheetView zoomScaleNormal="100" workbookViewId="0">
      <selection activeCell="K15" sqref="K15"/>
    </sheetView>
  </sheetViews>
  <sheetFormatPr baseColWidth="10" defaultRowHeight="12.75"/>
  <cols>
    <col min="1" max="1" width="21" style="95" customWidth="1"/>
    <col min="2" max="2" width="12.85546875" style="95" customWidth="1"/>
    <col min="3" max="3" width="11.28515625" style="2" customWidth="1"/>
    <col min="4" max="5" width="15.7109375" style="2" customWidth="1"/>
    <col min="6" max="7" width="15.7109375" style="96" customWidth="1"/>
    <col min="8" max="9" width="15.7109375" style="1" customWidth="1"/>
    <col min="10" max="16384" width="11.42578125" style="2"/>
  </cols>
  <sheetData>
    <row r="1" spans="1:9" s="51" customFormat="1" ht="17.100000000000001" customHeight="1">
      <c r="A1" s="102" t="s">
        <v>9</v>
      </c>
      <c r="B1" s="102"/>
      <c r="C1" s="55" t="s">
        <v>21</v>
      </c>
      <c r="D1" s="100" t="s">
        <v>77</v>
      </c>
      <c r="E1" s="55"/>
      <c r="G1" s="50"/>
      <c r="H1" s="6"/>
      <c r="I1" s="6"/>
    </row>
    <row r="2" spans="1:9" s="53" customFormat="1" ht="14.25" customHeight="1">
      <c r="A2" s="103" t="s">
        <v>30</v>
      </c>
      <c r="B2" s="103"/>
      <c r="C2" s="103"/>
      <c r="D2" s="103"/>
      <c r="E2" s="103"/>
      <c r="F2" s="103"/>
      <c r="G2" s="52"/>
      <c r="H2" s="52"/>
      <c r="I2" s="52"/>
    </row>
    <row r="3" spans="1:9" s="43" customFormat="1" ht="17.100000000000001" customHeight="1">
      <c r="A3" s="54"/>
      <c r="B3" s="54"/>
      <c r="C3" s="52"/>
      <c r="D3" s="52"/>
      <c r="E3" s="52"/>
      <c r="F3" s="55"/>
      <c r="G3" s="55"/>
      <c r="H3" s="52"/>
      <c r="I3" s="52"/>
    </row>
    <row r="4" spans="1:9" s="3" customFormat="1" ht="17.100000000000001" customHeight="1">
      <c r="A4" s="7" t="s">
        <v>26</v>
      </c>
      <c r="B4" s="104" t="s">
        <v>28</v>
      </c>
      <c r="C4" s="104"/>
      <c r="D4" s="104"/>
      <c r="E4" s="104"/>
      <c r="F4" s="104"/>
      <c r="G4" s="104"/>
      <c r="H4" s="99" t="s">
        <v>71</v>
      </c>
      <c r="I4" s="71" t="s">
        <v>19</v>
      </c>
    </row>
    <row r="5" spans="1:9" s="3" customFormat="1" ht="17.100000000000001" customHeight="1">
      <c r="A5" s="7" t="s">
        <v>0</v>
      </c>
      <c r="B5" s="104" t="s">
        <v>28</v>
      </c>
      <c r="C5" s="104"/>
      <c r="D5" s="104"/>
      <c r="E5" s="104"/>
      <c r="F5" s="104"/>
      <c r="G5" s="104"/>
      <c r="H5" s="6"/>
      <c r="I5" s="6"/>
    </row>
    <row r="6" spans="1:9" s="3" customFormat="1" ht="17.100000000000001" customHeight="1">
      <c r="A6" s="7" t="s">
        <v>25</v>
      </c>
      <c r="B6" s="104" t="s">
        <v>28</v>
      </c>
      <c r="C6" s="104"/>
      <c r="D6" s="104"/>
      <c r="E6" s="104"/>
      <c r="F6" s="104"/>
      <c r="G6" s="104"/>
      <c r="H6" s="6"/>
      <c r="I6" s="6"/>
    </row>
    <row r="7" spans="1:9" s="10" customFormat="1" ht="17.100000000000001" customHeight="1">
      <c r="A7" s="7" t="s">
        <v>27</v>
      </c>
      <c r="B7" s="81" t="s">
        <v>19</v>
      </c>
      <c r="C7" s="56"/>
      <c r="D7" s="56"/>
      <c r="E7" s="56"/>
      <c r="F7" s="55"/>
      <c r="G7" s="57"/>
      <c r="H7" s="55"/>
      <c r="I7" s="55" t="s">
        <v>19</v>
      </c>
    </row>
    <row r="8" spans="1:9" s="10" customFormat="1" ht="17.100000000000001" customHeight="1">
      <c r="A8" s="7" t="s">
        <v>5</v>
      </c>
      <c r="B8" s="69" t="s">
        <v>19</v>
      </c>
      <c r="C8" s="56"/>
      <c r="D8" s="56"/>
      <c r="E8" s="56"/>
      <c r="F8" s="55"/>
      <c r="G8" s="55"/>
      <c r="H8" s="55"/>
      <c r="I8" s="55"/>
    </row>
    <row r="9" spans="1:9" s="10" customFormat="1" ht="17.100000000000001" customHeight="1">
      <c r="A9" s="7" t="s">
        <v>12</v>
      </c>
      <c r="B9" s="70" t="s">
        <v>19</v>
      </c>
      <c r="C9" s="56"/>
      <c r="D9" s="56"/>
      <c r="E9" s="56"/>
      <c r="F9" s="55"/>
      <c r="G9" s="55"/>
      <c r="H9" s="55"/>
      <c r="I9" s="52"/>
    </row>
    <row r="10" spans="1:9" s="10" customFormat="1" ht="17.100000000000001" customHeight="1">
      <c r="A10" s="7" t="s">
        <v>22</v>
      </c>
      <c r="B10" s="55"/>
      <c r="F10" s="55" t="s">
        <v>23</v>
      </c>
      <c r="G10" s="82" t="s">
        <v>19</v>
      </c>
      <c r="H10" s="55" t="s">
        <v>24</v>
      </c>
      <c r="I10" s="83" t="s">
        <v>19</v>
      </c>
    </row>
    <row r="11" spans="1:9" s="10" customFormat="1" ht="24.75" customHeight="1">
      <c r="A11" s="7"/>
      <c r="B11" s="58"/>
      <c r="C11" s="56"/>
      <c r="D11" s="56"/>
      <c r="E11" s="56"/>
      <c r="F11" s="55"/>
      <c r="G11" s="57"/>
      <c r="H11" s="55"/>
      <c r="I11" s="57"/>
    </row>
    <row r="12" spans="1:9" s="43" customFormat="1" ht="17.100000000000001" customHeight="1">
      <c r="A12" s="59" t="s">
        <v>20</v>
      </c>
      <c r="B12" s="60" t="s">
        <v>14</v>
      </c>
      <c r="C12" s="61"/>
      <c r="D12" s="61"/>
      <c r="E12" s="61"/>
      <c r="F12" s="62">
        <f>H27</f>
        <v>0</v>
      </c>
      <c r="G12" s="63"/>
      <c r="H12" s="84" t="s">
        <v>36</v>
      </c>
      <c r="I12" s="85">
        <f>SUM(D58:E58)</f>
        <v>0</v>
      </c>
    </row>
    <row r="13" spans="1:9" s="43" customFormat="1" ht="17.100000000000001" customHeight="1">
      <c r="A13" s="90" t="s">
        <v>39</v>
      </c>
      <c r="B13" s="60" t="s">
        <v>15</v>
      </c>
      <c r="C13" s="61"/>
      <c r="D13" s="61"/>
      <c r="E13" s="61"/>
      <c r="F13" s="62">
        <f>H36</f>
        <v>0</v>
      </c>
      <c r="G13" s="64"/>
      <c r="H13" s="84" t="s">
        <v>37</v>
      </c>
      <c r="I13" s="85">
        <f>C16*(SUM((I12)))</f>
        <v>0</v>
      </c>
    </row>
    <row r="14" spans="1:9" s="43" customFormat="1" ht="17.100000000000001" customHeight="1">
      <c r="A14" s="60"/>
      <c r="B14" s="60" t="s">
        <v>16</v>
      </c>
      <c r="C14" s="61"/>
      <c r="D14" s="61"/>
      <c r="E14" s="61"/>
      <c r="F14" s="91">
        <f>H54</f>
        <v>0</v>
      </c>
      <c r="G14" s="88" t="e">
        <f>I14/F17</f>
        <v>#DIV/0!</v>
      </c>
      <c r="H14" s="86" t="s">
        <v>38</v>
      </c>
      <c r="I14" s="87">
        <f>SUM(I12:I13)</f>
        <v>0</v>
      </c>
    </row>
    <row r="15" spans="1:9" s="43" customFormat="1" ht="17.100000000000001" customHeight="1">
      <c r="A15" s="60"/>
      <c r="B15" s="60" t="s">
        <v>17</v>
      </c>
      <c r="C15" s="61"/>
      <c r="D15" s="61"/>
      <c r="E15" s="61"/>
      <c r="F15" s="92">
        <f>H28+H37+H55</f>
        <v>0</v>
      </c>
      <c r="G15" s="89"/>
      <c r="H15" s="84" t="s">
        <v>41</v>
      </c>
      <c r="I15" s="85">
        <f>SUM(F58:G58)</f>
        <v>0</v>
      </c>
    </row>
    <row r="16" spans="1:9" s="43" customFormat="1" ht="17.100000000000001" customHeight="1">
      <c r="A16" s="60"/>
      <c r="B16" s="60" t="s">
        <v>18</v>
      </c>
      <c r="C16" s="65">
        <v>8.1000000000000003E-2</v>
      </c>
      <c r="D16" s="65"/>
      <c r="E16" s="65"/>
      <c r="F16" s="92">
        <f>C16*(SUM((F12:F15)))</f>
        <v>0</v>
      </c>
      <c r="G16" s="89"/>
      <c r="H16" s="84" t="s">
        <v>37</v>
      </c>
      <c r="I16" s="85">
        <f>C16*(SUM((I15)))</f>
        <v>0</v>
      </c>
    </row>
    <row r="17" spans="1:9" s="43" customFormat="1" ht="17.100000000000001" customHeight="1">
      <c r="A17" s="60"/>
      <c r="B17" s="66" t="s">
        <v>2</v>
      </c>
      <c r="C17" s="59"/>
      <c r="D17" s="59"/>
      <c r="E17" s="59"/>
      <c r="F17" s="67">
        <f>SUM(F12:F16)</f>
        <v>0</v>
      </c>
      <c r="G17" s="88" t="e">
        <f>I17/F17</f>
        <v>#DIV/0!</v>
      </c>
      <c r="H17" s="86" t="s">
        <v>40</v>
      </c>
      <c r="I17" s="87">
        <f>SUM(I15:I16)</f>
        <v>0</v>
      </c>
    </row>
    <row r="18" spans="1:9" s="93" customFormat="1" ht="24.75" customHeight="1">
      <c r="A18" s="4"/>
      <c r="G18" s="94"/>
      <c r="H18" s="5"/>
      <c r="I18" s="5"/>
    </row>
    <row r="19" spans="1:9" s="10" customFormat="1" ht="15" customHeight="1">
      <c r="A19" s="11"/>
      <c r="B19" s="9"/>
      <c r="C19" s="68"/>
      <c r="D19" s="12" t="s">
        <v>35</v>
      </c>
      <c r="E19" s="12" t="s">
        <v>34</v>
      </c>
      <c r="F19" s="12" t="s">
        <v>42</v>
      </c>
      <c r="G19" s="12" t="s">
        <v>43</v>
      </c>
      <c r="H19" s="12" t="s">
        <v>2</v>
      </c>
      <c r="I19" s="12" t="s">
        <v>2</v>
      </c>
    </row>
    <row r="20" spans="1:9" s="43" customFormat="1" ht="15" customHeight="1">
      <c r="A20" s="9"/>
      <c r="B20" s="9"/>
      <c r="F20" s="13"/>
      <c r="G20" s="13"/>
      <c r="H20" s="97" t="s">
        <v>4</v>
      </c>
      <c r="I20" s="98" t="s">
        <v>3</v>
      </c>
    </row>
    <row r="21" spans="1:9" s="43" customFormat="1" ht="15" customHeight="1">
      <c r="A21" s="16" t="s">
        <v>44</v>
      </c>
      <c r="B21" s="17"/>
      <c r="C21" s="18"/>
      <c r="D21" s="33"/>
      <c r="E21" s="33"/>
      <c r="F21" s="33"/>
      <c r="G21" s="33"/>
      <c r="H21" s="19">
        <f t="shared" ref="H21:H26" si="0">SUM(D21:G21)</f>
        <v>0</v>
      </c>
      <c r="I21" s="33">
        <f t="shared" ref="I21:I26" si="1">IF(H21=" ",0,H21*(1+$C$16))</f>
        <v>0</v>
      </c>
    </row>
    <row r="22" spans="1:9" s="43" customFormat="1" ht="15" customHeight="1">
      <c r="A22" s="16" t="s">
        <v>45</v>
      </c>
      <c r="B22" s="17"/>
      <c r="C22" s="18"/>
      <c r="D22" s="33"/>
      <c r="E22" s="33"/>
      <c r="F22" s="14"/>
      <c r="G22" s="14"/>
      <c r="H22" s="19">
        <f t="shared" si="0"/>
        <v>0</v>
      </c>
      <c r="I22" s="14">
        <f t="shared" si="1"/>
        <v>0</v>
      </c>
    </row>
    <row r="23" spans="1:9" s="43" customFormat="1" ht="15" customHeight="1">
      <c r="A23" s="16" t="s">
        <v>46</v>
      </c>
      <c r="B23" s="17"/>
      <c r="C23" s="18"/>
      <c r="D23" s="33"/>
      <c r="E23" s="33"/>
      <c r="F23" s="14"/>
      <c r="G23" s="14"/>
      <c r="H23" s="19">
        <f t="shared" si="0"/>
        <v>0</v>
      </c>
      <c r="I23" s="14">
        <f t="shared" si="1"/>
        <v>0</v>
      </c>
    </row>
    <row r="24" spans="1:9" s="43" customFormat="1" ht="15" customHeight="1">
      <c r="A24" s="16" t="s">
        <v>47</v>
      </c>
      <c r="B24" s="17"/>
      <c r="C24" s="18"/>
      <c r="D24" s="33"/>
      <c r="E24" s="33"/>
      <c r="F24" s="14"/>
      <c r="G24" s="14"/>
      <c r="H24" s="19">
        <f t="shared" si="0"/>
        <v>0</v>
      </c>
      <c r="I24" s="14">
        <f t="shared" si="1"/>
        <v>0</v>
      </c>
    </row>
    <row r="25" spans="1:9" s="43" customFormat="1" ht="15" customHeight="1">
      <c r="A25" s="16" t="s">
        <v>48</v>
      </c>
      <c r="B25" s="17"/>
      <c r="C25" s="18"/>
      <c r="D25" s="33"/>
      <c r="E25" s="33"/>
      <c r="F25" s="14"/>
      <c r="G25" s="14"/>
      <c r="H25" s="19">
        <f t="shared" si="0"/>
        <v>0</v>
      </c>
      <c r="I25" s="14">
        <f t="shared" si="1"/>
        <v>0</v>
      </c>
    </row>
    <row r="26" spans="1:9" s="43" customFormat="1" ht="15" customHeight="1">
      <c r="A26" s="16" t="s">
        <v>49</v>
      </c>
      <c r="B26" s="17"/>
      <c r="C26" s="18"/>
      <c r="D26" s="33"/>
      <c r="E26" s="33"/>
      <c r="F26" s="14"/>
      <c r="G26" s="14"/>
      <c r="H26" s="19">
        <f t="shared" si="0"/>
        <v>0</v>
      </c>
      <c r="I26" s="14">
        <f t="shared" si="1"/>
        <v>0</v>
      </c>
    </row>
    <row r="27" spans="1:9" s="43" customFormat="1" ht="15" customHeight="1">
      <c r="A27" s="20" t="s">
        <v>1</v>
      </c>
      <c r="B27" s="21"/>
      <c r="C27" s="22"/>
      <c r="D27" s="39">
        <f t="shared" ref="D27:I27" si="2">SUM(D21:D26)</f>
        <v>0</v>
      </c>
      <c r="E27" s="39">
        <f t="shared" si="2"/>
        <v>0</v>
      </c>
      <c r="F27" s="39">
        <f t="shared" si="2"/>
        <v>0</v>
      </c>
      <c r="G27" s="39">
        <f t="shared" si="2"/>
        <v>0</v>
      </c>
      <c r="H27" s="24">
        <f t="shared" si="2"/>
        <v>0</v>
      </c>
      <c r="I27" s="23">
        <f t="shared" si="2"/>
        <v>0</v>
      </c>
    </row>
    <row r="28" spans="1:9" s="30" customFormat="1" ht="15" customHeight="1">
      <c r="A28" s="25" t="s">
        <v>50</v>
      </c>
      <c r="B28" s="26"/>
      <c r="C28" s="27">
        <v>0.1</v>
      </c>
      <c r="D28" s="14">
        <f>D27*C28</f>
        <v>0</v>
      </c>
      <c r="E28" s="14">
        <f>E27*C28</f>
        <v>0</v>
      </c>
      <c r="F28" s="14">
        <f>F27*C28</f>
        <v>0</v>
      </c>
      <c r="G28" s="14">
        <f>G27*C28</f>
        <v>0</v>
      </c>
      <c r="H28" s="29">
        <f>H27*C28</f>
        <v>0</v>
      </c>
      <c r="I28" s="28">
        <f>H28*(1+$C$16)</f>
        <v>0</v>
      </c>
    </row>
    <row r="29" spans="1:9" s="34" customFormat="1" ht="15" customHeight="1">
      <c r="A29" s="31" t="s">
        <v>8</v>
      </c>
      <c r="B29" s="31"/>
      <c r="C29" s="32"/>
      <c r="D29" s="72">
        <f t="shared" ref="D29:I29" si="3">SUM(D27:D28)</f>
        <v>0</v>
      </c>
      <c r="E29" s="72">
        <f t="shared" si="3"/>
        <v>0</v>
      </c>
      <c r="F29" s="72">
        <f t="shared" si="3"/>
        <v>0</v>
      </c>
      <c r="G29" s="72">
        <f t="shared" si="3"/>
        <v>0</v>
      </c>
      <c r="H29" s="72">
        <f t="shared" si="3"/>
        <v>0</v>
      </c>
      <c r="I29" s="72">
        <f t="shared" si="3"/>
        <v>0</v>
      </c>
    </row>
    <row r="30" spans="1:9" s="34" customFormat="1" ht="15" customHeight="1">
      <c r="A30" s="31"/>
      <c r="B30" s="31"/>
      <c r="C30" s="32"/>
      <c r="D30" s="32"/>
      <c r="E30" s="32"/>
      <c r="F30" s="72"/>
      <c r="G30" s="72"/>
      <c r="H30" s="72"/>
      <c r="I30" s="72"/>
    </row>
    <row r="31" spans="1:9" s="43" customFormat="1" ht="15" customHeight="1">
      <c r="A31" s="16" t="s">
        <v>51</v>
      </c>
      <c r="B31" s="17"/>
      <c r="C31" s="18"/>
      <c r="D31" s="14"/>
      <c r="E31" s="14"/>
      <c r="F31" s="14"/>
      <c r="G31" s="14"/>
      <c r="H31" s="15">
        <f>SUM(D31:G31)</f>
        <v>0</v>
      </c>
      <c r="I31" s="14">
        <f>IF(H31=" ",0,H31*(1+$C$16))</f>
        <v>0</v>
      </c>
    </row>
    <row r="32" spans="1:9" s="43" customFormat="1" ht="15" customHeight="1">
      <c r="A32" s="16" t="s">
        <v>55</v>
      </c>
      <c r="B32" s="17"/>
      <c r="C32" s="18"/>
      <c r="D32" s="14"/>
      <c r="E32" s="14"/>
      <c r="F32" s="14"/>
      <c r="G32" s="14"/>
      <c r="H32" s="15">
        <f>SUM(D32:G32)</f>
        <v>0</v>
      </c>
      <c r="I32" s="14">
        <f>IF(H32=" ",0,H32*(1+$C$16))</f>
        <v>0</v>
      </c>
    </row>
    <row r="33" spans="1:9" s="43" customFormat="1" ht="15" customHeight="1">
      <c r="A33" s="16" t="s">
        <v>52</v>
      </c>
      <c r="B33" s="17"/>
      <c r="C33" s="18"/>
      <c r="D33" s="14"/>
      <c r="E33" s="14"/>
      <c r="F33" s="14"/>
      <c r="G33" s="14"/>
      <c r="H33" s="15">
        <f>SUM(D33:G33)</f>
        <v>0</v>
      </c>
      <c r="I33" s="14">
        <f>IF(H33=" ",0,H33*(1+$C$16))</f>
        <v>0</v>
      </c>
    </row>
    <row r="34" spans="1:9" s="43" customFormat="1" ht="15" customHeight="1">
      <c r="A34" s="16" t="s">
        <v>54</v>
      </c>
      <c r="B34" s="17"/>
      <c r="C34" s="18"/>
      <c r="D34" s="14"/>
      <c r="E34" s="14"/>
      <c r="F34" s="14"/>
      <c r="G34" s="14"/>
      <c r="H34" s="15">
        <f>SUM(D34:G34)</f>
        <v>0</v>
      </c>
      <c r="I34" s="14">
        <f>IF(H34=" ",0,H34*(1+$C$16))</f>
        <v>0</v>
      </c>
    </row>
    <row r="35" spans="1:9" s="43" customFormat="1" ht="15" customHeight="1">
      <c r="A35" s="16" t="s">
        <v>53</v>
      </c>
      <c r="B35" s="17"/>
      <c r="C35" s="18"/>
      <c r="D35" s="14"/>
      <c r="E35" s="14"/>
      <c r="F35" s="14"/>
      <c r="G35" s="14"/>
      <c r="H35" s="15">
        <f>SUM(D35:G35)</f>
        <v>0</v>
      </c>
      <c r="I35" s="14">
        <f>IF(H35=" ",0,H35*(1+$C$16))</f>
        <v>0</v>
      </c>
    </row>
    <row r="36" spans="1:9" s="43" customFormat="1" ht="15" customHeight="1">
      <c r="A36" s="20" t="s">
        <v>31</v>
      </c>
      <c r="B36" s="21"/>
      <c r="C36" s="22"/>
      <c r="D36" s="39">
        <f t="shared" ref="D36:I36" si="4">SUM(D31:D35)</f>
        <v>0</v>
      </c>
      <c r="E36" s="39">
        <f t="shared" si="4"/>
        <v>0</v>
      </c>
      <c r="F36" s="39">
        <f t="shared" si="4"/>
        <v>0</v>
      </c>
      <c r="G36" s="39">
        <f t="shared" si="4"/>
        <v>0</v>
      </c>
      <c r="H36" s="23">
        <f t="shared" si="4"/>
        <v>0</v>
      </c>
      <c r="I36" s="23">
        <f t="shared" si="4"/>
        <v>0</v>
      </c>
    </row>
    <row r="37" spans="1:9" s="30" customFormat="1" ht="15" customHeight="1">
      <c r="A37" s="25" t="s">
        <v>50</v>
      </c>
      <c r="B37" s="26"/>
      <c r="C37" s="27">
        <v>0.1</v>
      </c>
      <c r="D37" s="14">
        <f>D36*C37</f>
        <v>0</v>
      </c>
      <c r="E37" s="14">
        <f>E36*C37</f>
        <v>0</v>
      </c>
      <c r="F37" s="14">
        <f>F36*C37</f>
        <v>0</v>
      </c>
      <c r="G37" s="14">
        <f>G36*C37</f>
        <v>0</v>
      </c>
      <c r="H37" s="29">
        <f>H36*C37</f>
        <v>0</v>
      </c>
      <c r="I37" s="28">
        <f>H37*(1+$C$16)</f>
        <v>0</v>
      </c>
    </row>
    <row r="38" spans="1:9" s="34" customFormat="1" ht="15" customHeight="1">
      <c r="A38" s="31" t="s">
        <v>7</v>
      </c>
      <c r="B38" s="31"/>
      <c r="C38" s="32"/>
      <c r="D38" s="72">
        <f t="shared" ref="D38:I38" si="5">SUM(D36:D37)</f>
        <v>0</v>
      </c>
      <c r="E38" s="72">
        <f t="shared" si="5"/>
        <v>0</v>
      </c>
      <c r="F38" s="72">
        <f t="shared" si="5"/>
        <v>0</v>
      </c>
      <c r="G38" s="72">
        <f t="shared" si="5"/>
        <v>0</v>
      </c>
      <c r="H38" s="72">
        <f t="shared" si="5"/>
        <v>0</v>
      </c>
      <c r="I38" s="72">
        <f t="shared" si="5"/>
        <v>0</v>
      </c>
    </row>
    <row r="39" spans="1:9" s="34" customFormat="1" ht="15" customHeight="1">
      <c r="A39" s="8"/>
      <c r="B39" s="8"/>
      <c r="F39" s="35"/>
      <c r="G39" s="35"/>
      <c r="H39" s="35"/>
      <c r="I39" s="35"/>
    </row>
    <row r="40" spans="1:9" s="43" customFormat="1" ht="15" customHeight="1">
      <c r="A40" s="74" t="s">
        <v>56</v>
      </c>
      <c r="B40" s="25"/>
      <c r="C40" s="27"/>
      <c r="D40" s="14"/>
      <c r="E40" s="14"/>
      <c r="F40" s="14"/>
      <c r="G40" s="14"/>
      <c r="H40" s="15">
        <f>SUM(D40:G40)</f>
        <v>0</v>
      </c>
      <c r="I40" s="14">
        <f>IF(H40=" ",0,H40*(1+$C$16))</f>
        <v>0</v>
      </c>
    </row>
    <row r="41" spans="1:9" s="43" customFormat="1" ht="15" customHeight="1">
      <c r="A41" s="74" t="s">
        <v>57</v>
      </c>
      <c r="B41" s="25"/>
      <c r="C41" s="27"/>
      <c r="D41" s="14"/>
      <c r="E41" s="14"/>
      <c r="F41" s="14"/>
      <c r="G41" s="14"/>
      <c r="H41" s="15">
        <f t="shared" ref="H41:H53" si="6">SUM(D41:G41)</f>
        <v>0</v>
      </c>
      <c r="I41" s="14">
        <f t="shared" ref="I41:I52" si="7">IF(H41=" ",0,H41*(1+$C$16))</f>
        <v>0</v>
      </c>
    </row>
    <row r="42" spans="1:9" s="43" customFormat="1" ht="15" customHeight="1">
      <c r="A42" s="74" t="s">
        <v>58</v>
      </c>
      <c r="B42" s="25"/>
      <c r="C42" s="27"/>
      <c r="D42" s="14"/>
      <c r="E42" s="14"/>
      <c r="F42" s="14"/>
      <c r="G42" s="14"/>
      <c r="H42" s="15">
        <f t="shared" si="6"/>
        <v>0</v>
      </c>
      <c r="I42" s="14">
        <f>IF(H42=" ",0,H42*(1+$C$16))</f>
        <v>0</v>
      </c>
    </row>
    <row r="43" spans="1:9" s="43" customFormat="1" ht="15" customHeight="1">
      <c r="A43" s="74" t="s">
        <v>59</v>
      </c>
      <c r="B43" s="25"/>
      <c r="C43" s="27"/>
      <c r="D43" s="14"/>
      <c r="E43" s="14"/>
      <c r="F43" s="14"/>
      <c r="G43" s="14"/>
      <c r="H43" s="15">
        <f t="shared" si="6"/>
        <v>0</v>
      </c>
      <c r="I43" s="14">
        <f t="shared" si="7"/>
        <v>0</v>
      </c>
    </row>
    <row r="44" spans="1:9" s="43" customFormat="1" ht="15" customHeight="1">
      <c r="A44" s="75" t="s">
        <v>60</v>
      </c>
      <c r="B44" s="25"/>
      <c r="C44" s="27"/>
      <c r="D44" s="14"/>
      <c r="E44" s="14"/>
      <c r="F44" s="14"/>
      <c r="G44" s="14"/>
      <c r="H44" s="15">
        <f t="shared" si="6"/>
        <v>0</v>
      </c>
      <c r="I44" s="14">
        <f t="shared" si="7"/>
        <v>0</v>
      </c>
    </row>
    <row r="45" spans="1:9" s="43" customFormat="1" ht="15" customHeight="1">
      <c r="A45" s="74" t="s">
        <v>61</v>
      </c>
      <c r="B45" s="25"/>
      <c r="C45" s="27"/>
      <c r="D45" s="14"/>
      <c r="E45" s="14"/>
      <c r="F45" s="14"/>
      <c r="G45" s="14"/>
      <c r="H45" s="15">
        <f t="shared" si="6"/>
        <v>0</v>
      </c>
      <c r="I45" s="14">
        <f t="shared" si="7"/>
        <v>0</v>
      </c>
    </row>
    <row r="46" spans="1:9" s="43" customFormat="1" ht="15" customHeight="1">
      <c r="A46" s="74" t="s">
        <v>62</v>
      </c>
      <c r="B46" s="25"/>
      <c r="C46" s="27"/>
      <c r="D46" s="14"/>
      <c r="E46" s="14"/>
      <c r="F46" s="14"/>
      <c r="G46" s="14"/>
      <c r="H46" s="15">
        <f t="shared" si="6"/>
        <v>0</v>
      </c>
      <c r="I46" s="14">
        <f t="shared" si="7"/>
        <v>0</v>
      </c>
    </row>
    <row r="47" spans="1:9" s="43" customFormat="1" ht="15" customHeight="1">
      <c r="A47" s="74" t="s">
        <v>63</v>
      </c>
      <c r="B47" s="25"/>
      <c r="C47" s="27"/>
      <c r="D47" s="14"/>
      <c r="E47" s="14"/>
      <c r="F47" s="14"/>
      <c r="G47" s="14"/>
      <c r="H47" s="15">
        <f t="shared" si="6"/>
        <v>0</v>
      </c>
      <c r="I47" s="14">
        <f t="shared" si="7"/>
        <v>0</v>
      </c>
    </row>
    <row r="48" spans="1:9" s="43" customFormat="1" ht="15" customHeight="1">
      <c r="A48" s="74" t="s">
        <v>64</v>
      </c>
      <c r="B48" s="25"/>
      <c r="C48" s="27"/>
      <c r="D48" s="14"/>
      <c r="E48" s="14"/>
      <c r="F48" s="14"/>
      <c r="G48" s="14"/>
      <c r="H48" s="15">
        <f t="shared" si="6"/>
        <v>0</v>
      </c>
      <c r="I48" s="14">
        <f t="shared" si="7"/>
        <v>0</v>
      </c>
    </row>
    <row r="49" spans="1:9" s="43" customFormat="1" ht="15" customHeight="1">
      <c r="A49" s="74" t="s">
        <v>65</v>
      </c>
      <c r="B49" s="25"/>
      <c r="C49" s="27"/>
      <c r="D49" s="14"/>
      <c r="E49" s="14"/>
      <c r="F49" s="14"/>
      <c r="G49" s="14"/>
      <c r="H49" s="15">
        <f t="shared" si="6"/>
        <v>0</v>
      </c>
      <c r="I49" s="14">
        <f t="shared" si="7"/>
        <v>0</v>
      </c>
    </row>
    <row r="50" spans="1:9" s="43" customFormat="1" ht="15" customHeight="1">
      <c r="A50" s="74" t="s">
        <v>66</v>
      </c>
      <c r="B50" s="25"/>
      <c r="C50" s="27"/>
      <c r="D50" s="14"/>
      <c r="E50" s="14"/>
      <c r="F50" s="14"/>
      <c r="G50" s="14"/>
      <c r="H50" s="15">
        <f t="shared" si="6"/>
        <v>0</v>
      </c>
      <c r="I50" s="14">
        <f t="shared" si="7"/>
        <v>0</v>
      </c>
    </row>
    <row r="51" spans="1:9" s="43" customFormat="1" ht="15" customHeight="1">
      <c r="A51" s="75" t="s">
        <v>67</v>
      </c>
      <c r="B51" s="25"/>
      <c r="C51" s="27"/>
      <c r="D51" s="14"/>
      <c r="E51" s="14"/>
      <c r="F51" s="14"/>
      <c r="G51" s="14"/>
      <c r="H51" s="15">
        <f t="shared" si="6"/>
        <v>0</v>
      </c>
      <c r="I51" s="14">
        <f t="shared" si="7"/>
        <v>0</v>
      </c>
    </row>
    <row r="52" spans="1:9" s="43" customFormat="1" ht="15" customHeight="1">
      <c r="A52" s="74" t="s">
        <v>68</v>
      </c>
      <c r="B52" s="25"/>
      <c r="C52" s="27"/>
      <c r="D52" s="14"/>
      <c r="E52" s="14"/>
      <c r="F52" s="14"/>
      <c r="G52" s="14"/>
      <c r="H52" s="15">
        <f t="shared" si="6"/>
        <v>0</v>
      </c>
      <c r="I52" s="14">
        <f t="shared" si="7"/>
        <v>0</v>
      </c>
    </row>
    <row r="53" spans="1:9" s="43" customFormat="1" ht="15" customHeight="1">
      <c r="A53" s="74" t="s">
        <v>69</v>
      </c>
      <c r="B53" s="25"/>
      <c r="C53" s="27"/>
      <c r="D53" s="14"/>
      <c r="E53" s="14"/>
      <c r="F53" s="14"/>
      <c r="G53" s="14"/>
      <c r="H53" s="15">
        <f t="shared" si="6"/>
        <v>0</v>
      </c>
      <c r="I53" s="14">
        <f>IF(H53=" ",0,H53*(1+$C$16))</f>
        <v>0</v>
      </c>
    </row>
    <row r="54" spans="1:9" s="43" customFormat="1" ht="15" customHeight="1">
      <c r="A54" s="73" t="s">
        <v>33</v>
      </c>
      <c r="B54" s="21"/>
      <c r="C54" s="22"/>
      <c r="D54" s="39">
        <f t="shared" ref="D54:I54" si="8">SUM(D40:D53)</f>
        <v>0</v>
      </c>
      <c r="E54" s="39">
        <f t="shared" si="8"/>
        <v>0</v>
      </c>
      <c r="F54" s="39">
        <f t="shared" si="8"/>
        <v>0</v>
      </c>
      <c r="G54" s="39">
        <f t="shared" si="8"/>
        <v>0</v>
      </c>
      <c r="H54" s="39">
        <f t="shared" si="8"/>
        <v>0</v>
      </c>
      <c r="I54" s="39">
        <f t="shared" si="8"/>
        <v>0</v>
      </c>
    </row>
    <row r="55" spans="1:9" s="43" customFormat="1" ht="15" customHeight="1">
      <c r="A55" s="25" t="s">
        <v>50</v>
      </c>
      <c r="B55" s="25"/>
      <c r="C55" s="27">
        <v>0.1</v>
      </c>
      <c r="D55" s="28">
        <f>D54*C55</f>
        <v>0</v>
      </c>
      <c r="E55" s="28">
        <f>E54*C55</f>
        <v>0</v>
      </c>
      <c r="F55" s="28">
        <f>F54*C55</f>
        <v>0</v>
      </c>
      <c r="G55" s="28">
        <f>G54*C55</f>
        <v>0</v>
      </c>
      <c r="H55" s="29">
        <f>IF(H54=" ",0,H54*C55)</f>
        <v>0</v>
      </c>
      <c r="I55" s="28">
        <f>H55*(1+$C$16)</f>
        <v>0</v>
      </c>
    </row>
    <row r="56" spans="1:9" s="34" customFormat="1" ht="15" customHeight="1">
      <c r="A56" s="31" t="s">
        <v>6</v>
      </c>
      <c r="B56" s="31"/>
      <c r="C56" s="32"/>
      <c r="D56" s="72">
        <f t="shared" ref="D56:I56" si="9">SUM(D54:D55)</f>
        <v>0</v>
      </c>
      <c r="E56" s="72">
        <f t="shared" si="9"/>
        <v>0</v>
      </c>
      <c r="F56" s="72">
        <f t="shared" si="9"/>
        <v>0</v>
      </c>
      <c r="G56" s="72">
        <f t="shared" si="9"/>
        <v>0</v>
      </c>
      <c r="H56" s="72">
        <f t="shared" si="9"/>
        <v>0</v>
      </c>
      <c r="I56" s="72">
        <f t="shared" si="9"/>
        <v>0</v>
      </c>
    </row>
    <row r="57" spans="1:9" s="43" customFormat="1" ht="15" customHeight="1">
      <c r="A57" s="9"/>
      <c r="B57" s="9"/>
      <c r="C57" s="10"/>
      <c r="D57" s="10"/>
      <c r="E57" s="10"/>
      <c r="F57" s="41"/>
      <c r="G57" s="41"/>
      <c r="H57" s="41"/>
      <c r="I57" s="41"/>
    </row>
    <row r="58" spans="1:9" s="43" customFormat="1" ht="15" customHeight="1">
      <c r="A58" s="76" t="s">
        <v>10</v>
      </c>
      <c r="B58" s="76"/>
      <c r="C58" s="77"/>
      <c r="D58" s="78">
        <f t="shared" ref="D58:I58" si="10">D38+D29+D56</f>
        <v>0</v>
      </c>
      <c r="E58" s="78">
        <f t="shared" si="10"/>
        <v>0</v>
      </c>
      <c r="F58" s="78">
        <f t="shared" si="10"/>
        <v>0</v>
      </c>
      <c r="G58" s="78">
        <f t="shared" si="10"/>
        <v>0</v>
      </c>
      <c r="H58" s="78">
        <f t="shared" si="10"/>
        <v>0</v>
      </c>
      <c r="I58" s="78">
        <f t="shared" si="10"/>
        <v>0</v>
      </c>
    </row>
    <row r="59" spans="1:9" s="43" customFormat="1" ht="15" customHeight="1">
      <c r="A59" s="42"/>
      <c r="B59" s="42"/>
      <c r="F59" s="44"/>
      <c r="G59" s="44"/>
      <c r="H59" s="44"/>
      <c r="I59" s="44"/>
    </row>
    <row r="60" spans="1:9" s="43" customFormat="1" ht="15" customHeight="1">
      <c r="A60" s="45" t="s">
        <v>70</v>
      </c>
      <c r="B60" s="17"/>
      <c r="C60" s="18"/>
      <c r="D60" s="33"/>
      <c r="E60" s="33"/>
      <c r="F60" s="33"/>
      <c r="G60" s="33"/>
      <c r="H60" s="19">
        <f>SUM(D60:G60)</f>
        <v>0</v>
      </c>
      <c r="I60" s="33">
        <f>IF(H60=" ",0,H60*(1+$C$16))</f>
        <v>0</v>
      </c>
    </row>
    <row r="61" spans="1:9" s="43" customFormat="1" ht="15" customHeight="1">
      <c r="A61" s="47" t="s">
        <v>13</v>
      </c>
      <c r="B61" s="47"/>
      <c r="C61" s="48"/>
      <c r="D61" s="49">
        <f t="shared" ref="D61:I61" si="11">SUM(D60:D60)</f>
        <v>0</v>
      </c>
      <c r="E61" s="49">
        <f t="shared" si="11"/>
        <v>0</v>
      </c>
      <c r="F61" s="49">
        <f t="shared" si="11"/>
        <v>0</v>
      </c>
      <c r="G61" s="49">
        <f t="shared" si="11"/>
        <v>0</v>
      </c>
      <c r="H61" s="49">
        <f t="shared" si="11"/>
        <v>0</v>
      </c>
      <c r="I61" s="49">
        <f t="shared" si="11"/>
        <v>0</v>
      </c>
    </row>
    <row r="63" spans="1:9" s="96" customFormat="1">
      <c r="A63" s="95"/>
      <c r="B63" s="95"/>
      <c r="C63" s="2"/>
      <c r="D63" s="2"/>
      <c r="E63" s="2"/>
      <c r="H63" s="1"/>
      <c r="I63" s="1"/>
    </row>
    <row r="64" spans="1:9" s="96" customFormat="1">
      <c r="A64" s="95"/>
      <c r="B64" s="95"/>
      <c r="C64" s="2"/>
      <c r="D64" s="2"/>
      <c r="E64" s="2"/>
      <c r="H64" s="1"/>
      <c r="I64" s="1"/>
    </row>
    <row r="65" spans="1:9" s="96" customFormat="1">
      <c r="A65" s="95"/>
      <c r="B65" s="95"/>
      <c r="C65" s="2"/>
      <c r="D65" s="2"/>
      <c r="E65" s="2"/>
      <c r="H65" s="1"/>
      <c r="I65" s="1"/>
    </row>
    <row r="66" spans="1:9" s="96" customFormat="1">
      <c r="A66" s="95"/>
      <c r="B66" s="95"/>
      <c r="C66" s="2"/>
      <c r="D66" s="2"/>
      <c r="E66" s="2"/>
      <c r="H66" s="1"/>
      <c r="I66" s="1"/>
    </row>
    <row r="67" spans="1:9" s="96" customFormat="1">
      <c r="A67" s="95"/>
      <c r="B67" s="95"/>
      <c r="C67" s="2"/>
      <c r="D67" s="2"/>
      <c r="E67" s="2"/>
      <c r="H67" s="1"/>
      <c r="I67" s="1"/>
    </row>
    <row r="68" spans="1:9" s="96" customFormat="1">
      <c r="A68" s="95"/>
      <c r="B68" s="95"/>
      <c r="C68" s="2"/>
      <c r="D68" s="2"/>
      <c r="E68" s="2"/>
      <c r="H68" s="1"/>
      <c r="I68" s="1"/>
    </row>
    <row r="69" spans="1:9" s="96" customFormat="1">
      <c r="A69" s="95"/>
      <c r="B69" s="95"/>
      <c r="C69" s="2"/>
      <c r="D69" s="2"/>
      <c r="E69" s="2"/>
      <c r="H69" s="1"/>
      <c r="I69" s="1"/>
    </row>
    <row r="70" spans="1:9" s="96" customFormat="1">
      <c r="A70" s="95"/>
      <c r="B70" s="95"/>
      <c r="C70" s="2"/>
      <c r="D70" s="2"/>
      <c r="E70" s="2"/>
      <c r="H70" s="1"/>
      <c r="I70" s="1"/>
    </row>
    <row r="71" spans="1:9" s="96" customFormat="1">
      <c r="A71" s="95"/>
      <c r="B71" s="95"/>
      <c r="C71" s="2"/>
      <c r="D71" s="2"/>
      <c r="E71" s="2"/>
      <c r="H71" s="1"/>
      <c r="I71" s="1"/>
    </row>
    <row r="72" spans="1:9" s="96" customFormat="1">
      <c r="A72" s="95"/>
      <c r="B72" s="95"/>
      <c r="C72" s="2"/>
      <c r="D72" s="2"/>
      <c r="E72" s="2"/>
      <c r="H72" s="1"/>
      <c r="I72" s="1"/>
    </row>
    <row r="73" spans="1:9" s="96" customFormat="1">
      <c r="A73" s="95"/>
      <c r="B73" s="95"/>
      <c r="C73" s="2"/>
      <c r="D73" s="2"/>
      <c r="E73" s="2"/>
      <c r="H73" s="1"/>
      <c r="I73" s="1"/>
    </row>
    <row r="74" spans="1:9" s="96" customFormat="1">
      <c r="A74" s="95"/>
      <c r="B74" s="95"/>
      <c r="C74" s="2"/>
      <c r="D74" s="2"/>
      <c r="E74" s="2"/>
      <c r="H74" s="1"/>
      <c r="I74" s="1"/>
    </row>
    <row r="75" spans="1:9" s="96" customFormat="1">
      <c r="A75" s="95"/>
      <c r="B75" s="95"/>
      <c r="C75" s="2"/>
      <c r="D75" s="2"/>
      <c r="E75" s="2"/>
      <c r="H75" s="1"/>
      <c r="I75" s="1"/>
    </row>
    <row r="76" spans="1:9" s="96" customFormat="1">
      <c r="A76" s="95"/>
      <c r="B76" s="95"/>
      <c r="C76" s="2"/>
      <c r="D76" s="2"/>
      <c r="E76" s="2"/>
      <c r="H76" s="1"/>
      <c r="I76" s="1"/>
    </row>
    <row r="77" spans="1:9" s="96" customFormat="1">
      <c r="A77" s="95"/>
      <c r="B77" s="95"/>
      <c r="C77" s="2"/>
      <c r="D77" s="2"/>
      <c r="E77" s="2"/>
      <c r="H77" s="1"/>
      <c r="I77" s="1"/>
    </row>
    <row r="78" spans="1:9" s="96" customFormat="1">
      <c r="A78" s="95"/>
      <c r="B78" s="95"/>
      <c r="C78" s="2"/>
      <c r="D78" s="2"/>
      <c r="E78" s="2"/>
      <c r="H78" s="1"/>
      <c r="I78" s="1"/>
    </row>
    <row r="79" spans="1:9" s="96" customFormat="1">
      <c r="A79" s="95"/>
      <c r="B79" s="95"/>
      <c r="C79" s="2"/>
      <c r="D79" s="2"/>
      <c r="E79" s="2"/>
      <c r="H79" s="1"/>
      <c r="I79" s="1"/>
    </row>
    <row r="80" spans="1:9" s="96" customFormat="1">
      <c r="A80" s="95"/>
      <c r="B80" s="95"/>
      <c r="C80" s="2"/>
      <c r="D80" s="2"/>
      <c r="E80" s="2"/>
      <c r="H80" s="1"/>
      <c r="I80" s="1"/>
    </row>
    <row r="81" spans="1:9" s="96" customFormat="1">
      <c r="A81" s="95"/>
      <c r="B81" s="95"/>
      <c r="C81" s="2"/>
      <c r="D81" s="2"/>
      <c r="E81" s="2"/>
      <c r="H81" s="1"/>
      <c r="I81" s="1"/>
    </row>
    <row r="82" spans="1:9" s="96" customFormat="1">
      <c r="A82" s="95"/>
      <c r="B82" s="95"/>
      <c r="C82" s="2"/>
      <c r="D82" s="2"/>
      <c r="E82" s="2"/>
      <c r="H82" s="1"/>
      <c r="I82" s="1"/>
    </row>
    <row r="83" spans="1:9" s="96" customFormat="1">
      <c r="A83" s="95"/>
      <c r="B83" s="95"/>
      <c r="C83" s="2"/>
      <c r="D83" s="2"/>
      <c r="E83" s="2"/>
      <c r="H83" s="1"/>
      <c r="I83" s="1"/>
    </row>
    <row r="84" spans="1:9" s="96" customFormat="1">
      <c r="A84" s="95"/>
      <c r="B84" s="95"/>
      <c r="C84" s="2"/>
      <c r="D84" s="2"/>
      <c r="E84" s="2"/>
      <c r="H84" s="1"/>
      <c r="I84" s="1"/>
    </row>
    <row r="85" spans="1:9" s="96" customFormat="1">
      <c r="A85" s="95"/>
      <c r="B85" s="95"/>
      <c r="C85" s="2"/>
      <c r="D85" s="2"/>
      <c r="E85" s="2"/>
      <c r="H85" s="1"/>
      <c r="I85" s="1"/>
    </row>
    <row r="86" spans="1:9" s="96" customFormat="1">
      <c r="A86" s="95"/>
      <c r="B86" s="95"/>
      <c r="C86" s="2"/>
      <c r="D86" s="2"/>
      <c r="E86" s="2"/>
      <c r="H86" s="1"/>
      <c r="I86" s="1"/>
    </row>
    <row r="87" spans="1:9" s="96" customFormat="1">
      <c r="A87" s="95"/>
      <c r="B87" s="95"/>
      <c r="C87" s="2"/>
      <c r="D87" s="2"/>
      <c r="E87" s="2"/>
      <c r="H87" s="1"/>
      <c r="I87" s="1"/>
    </row>
    <row r="88" spans="1:9" s="96" customFormat="1">
      <c r="A88" s="95"/>
      <c r="B88" s="95"/>
      <c r="C88" s="2"/>
      <c r="D88" s="2"/>
      <c r="E88" s="2"/>
      <c r="H88" s="1"/>
      <c r="I88" s="1"/>
    </row>
    <row r="89" spans="1:9" s="96" customFormat="1">
      <c r="A89" s="95"/>
      <c r="B89" s="95"/>
      <c r="C89" s="2"/>
      <c r="D89" s="2"/>
      <c r="E89" s="2"/>
      <c r="H89" s="1"/>
      <c r="I89" s="1"/>
    </row>
    <row r="90" spans="1:9" s="96" customFormat="1">
      <c r="A90" s="95"/>
      <c r="B90" s="95"/>
      <c r="C90" s="2"/>
      <c r="D90" s="2"/>
      <c r="E90" s="2"/>
      <c r="H90" s="1"/>
      <c r="I90" s="1"/>
    </row>
    <row r="91" spans="1:9" s="96" customFormat="1">
      <c r="A91" s="95"/>
      <c r="B91" s="95"/>
      <c r="C91" s="2"/>
      <c r="D91" s="2"/>
      <c r="E91" s="2"/>
      <c r="H91" s="1"/>
      <c r="I91" s="1"/>
    </row>
    <row r="92" spans="1:9" s="96" customFormat="1">
      <c r="A92" s="95"/>
      <c r="B92" s="95"/>
      <c r="C92" s="2"/>
      <c r="D92" s="2"/>
      <c r="E92" s="2"/>
      <c r="H92" s="1"/>
      <c r="I92" s="1"/>
    </row>
    <row r="93" spans="1:9" s="96" customFormat="1">
      <c r="A93" s="95"/>
      <c r="B93" s="95"/>
      <c r="C93" s="2"/>
      <c r="D93" s="2"/>
      <c r="E93" s="2"/>
      <c r="H93" s="1"/>
      <c r="I93" s="1"/>
    </row>
    <row r="94" spans="1:9" s="96" customFormat="1">
      <c r="A94" s="95"/>
      <c r="B94" s="95"/>
      <c r="C94" s="2"/>
      <c r="D94" s="2"/>
      <c r="E94" s="2"/>
      <c r="H94" s="1"/>
      <c r="I94" s="1"/>
    </row>
    <row r="95" spans="1:9" s="96" customFormat="1">
      <c r="A95" s="95"/>
      <c r="B95" s="95"/>
      <c r="C95" s="2"/>
      <c r="D95" s="2"/>
      <c r="E95" s="2"/>
      <c r="H95" s="1"/>
      <c r="I95" s="1"/>
    </row>
    <row r="96" spans="1:9" s="96" customFormat="1">
      <c r="A96" s="95"/>
      <c r="B96" s="95"/>
      <c r="C96" s="2"/>
      <c r="D96" s="2"/>
      <c r="E96" s="2"/>
      <c r="H96" s="1"/>
      <c r="I96" s="1"/>
    </row>
    <row r="97" spans="1:9" s="96" customFormat="1">
      <c r="A97" s="95"/>
      <c r="B97" s="95"/>
      <c r="C97" s="2"/>
      <c r="D97" s="2"/>
      <c r="E97" s="2"/>
      <c r="H97" s="1"/>
      <c r="I97" s="1"/>
    </row>
    <row r="98" spans="1:9" s="96" customFormat="1">
      <c r="A98" s="95"/>
      <c r="B98" s="95"/>
      <c r="C98" s="2"/>
      <c r="D98" s="2"/>
      <c r="E98" s="2"/>
      <c r="H98" s="1"/>
      <c r="I98" s="1"/>
    </row>
    <row r="99" spans="1:9" s="96" customFormat="1">
      <c r="A99" s="95"/>
      <c r="B99" s="95"/>
      <c r="C99" s="2"/>
      <c r="D99" s="2"/>
      <c r="E99" s="2"/>
      <c r="H99" s="1"/>
      <c r="I99" s="1"/>
    </row>
    <row r="100" spans="1:9" s="96" customFormat="1">
      <c r="A100" s="95"/>
      <c r="B100" s="95"/>
      <c r="C100" s="2"/>
      <c r="D100" s="2"/>
      <c r="E100" s="2"/>
      <c r="H100" s="1"/>
      <c r="I100" s="1"/>
    </row>
    <row r="101" spans="1:9" s="96" customFormat="1">
      <c r="A101" s="95"/>
      <c r="B101" s="95"/>
      <c r="C101" s="2"/>
      <c r="D101" s="2"/>
      <c r="E101" s="2"/>
      <c r="H101" s="1"/>
      <c r="I101" s="1"/>
    </row>
    <row r="102" spans="1:9" s="96" customFormat="1">
      <c r="A102" s="95"/>
      <c r="B102" s="95"/>
      <c r="C102" s="2"/>
      <c r="D102" s="2"/>
      <c r="E102" s="2"/>
      <c r="H102" s="1"/>
      <c r="I102" s="1"/>
    </row>
    <row r="103" spans="1:9" s="96" customFormat="1">
      <c r="A103" s="95"/>
      <c r="B103" s="95"/>
      <c r="C103" s="2"/>
      <c r="D103" s="2"/>
      <c r="E103" s="2"/>
      <c r="H103" s="1"/>
      <c r="I103" s="1"/>
    </row>
    <row r="104" spans="1:9" s="96" customFormat="1">
      <c r="A104" s="95"/>
      <c r="B104" s="95"/>
      <c r="C104" s="2"/>
      <c r="D104" s="2"/>
      <c r="E104" s="2"/>
      <c r="H104" s="1"/>
      <c r="I104" s="1"/>
    </row>
    <row r="105" spans="1:9" s="96" customFormat="1">
      <c r="A105" s="95"/>
      <c r="B105" s="95"/>
      <c r="C105" s="2"/>
      <c r="D105" s="2"/>
      <c r="E105" s="2"/>
      <c r="H105" s="1"/>
      <c r="I105" s="1"/>
    </row>
    <row r="106" spans="1:9" s="96" customFormat="1">
      <c r="A106" s="95"/>
      <c r="B106" s="95"/>
      <c r="C106" s="2"/>
      <c r="D106" s="2"/>
      <c r="E106" s="2"/>
      <c r="H106" s="1"/>
      <c r="I106" s="1"/>
    </row>
    <row r="107" spans="1:9" s="96" customFormat="1">
      <c r="A107" s="95"/>
      <c r="B107" s="95"/>
      <c r="C107" s="2"/>
      <c r="D107" s="2"/>
      <c r="E107" s="2"/>
      <c r="H107" s="1"/>
      <c r="I107" s="1"/>
    </row>
    <row r="108" spans="1:9" s="96" customFormat="1">
      <c r="A108" s="95"/>
      <c r="B108" s="95"/>
      <c r="C108" s="2"/>
      <c r="D108" s="2"/>
      <c r="E108" s="2"/>
      <c r="H108" s="1"/>
      <c r="I108" s="1"/>
    </row>
    <row r="109" spans="1:9" s="96" customFormat="1">
      <c r="A109" s="95"/>
      <c r="B109" s="95"/>
      <c r="C109" s="2"/>
      <c r="D109" s="2"/>
      <c r="E109" s="2"/>
      <c r="H109" s="1"/>
      <c r="I109" s="1"/>
    </row>
    <row r="110" spans="1:9" s="96" customFormat="1">
      <c r="A110" s="95"/>
      <c r="B110" s="95"/>
      <c r="C110" s="2"/>
      <c r="D110" s="2"/>
      <c r="E110" s="2"/>
      <c r="H110" s="1"/>
      <c r="I110" s="1"/>
    </row>
    <row r="111" spans="1:9" s="96" customFormat="1">
      <c r="A111" s="95"/>
      <c r="B111" s="95"/>
      <c r="C111" s="2"/>
      <c r="D111" s="2"/>
      <c r="E111" s="2"/>
      <c r="H111" s="1"/>
      <c r="I111" s="1"/>
    </row>
    <row r="112" spans="1:9" s="96" customFormat="1">
      <c r="A112" s="95"/>
      <c r="B112" s="95"/>
      <c r="C112" s="2"/>
      <c r="D112" s="2"/>
      <c r="E112" s="2"/>
      <c r="H112" s="1"/>
      <c r="I112" s="1"/>
    </row>
    <row r="113" spans="1:9" s="96" customFormat="1">
      <c r="A113" s="95"/>
      <c r="B113" s="95"/>
      <c r="C113" s="2"/>
      <c r="D113" s="2"/>
      <c r="E113" s="2"/>
      <c r="H113" s="1"/>
      <c r="I113" s="1"/>
    </row>
    <row r="114" spans="1:9" s="96" customFormat="1">
      <c r="A114" s="95"/>
      <c r="B114" s="95"/>
      <c r="C114" s="2"/>
      <c r="D114" s="2"/>
      <c r="E114" s="2"/>
      <c r="H114" s="1"/>
      <c r="I114" s="1"/>
    </row>
    <row r="115" spans="1:9" s="96" customFormat="1">
      <c r="A115" s="95"/>
      <c r="B115" s="95"/>
      <c r="C115" s="2"/>
      <c r="D115" s="2"/>
      <c r="E115" s="2"/>
      <c r="H115" s="1"/>
      <c r="I115" s="1"/>
    </row>
    <row r="116" spans="1:9" s="96" customFormat="1">
      <c r="A116" s="95"/>
      <c r="B116" s="95"/>
      <c r="C116" s="2"/>
      <c r="D116" s="2"/>
      <c r="E116" s="2"/>
      <c r="H116" s="1"/>
      <c r="I116" s="1"/>
    </row>
    <row r="117" spans="1:9" s="96" customFormat="1">
      <c r="A117" s="95"/>
      <c r="B117" s="95"/>
      <c r="C117" s="2"/>
      <c r="D117" s="2"/>
      <c r="E117" s="2"/>
      <c r="H117" s="1"/>
      <c r="I117" s="1"/>
    </row>
    <row r="118" spans="1:9" s="96" customFormat="1">
      <c r="A118" s="95"/>
      <c r="B118" s="95"/>
      <c r="C118" s="2"/>
      <c r="D118" s="2"/>
      <c r="E118" s="2"/>
      <c r="H118" s="1"/>
      <c r="I118" s="1"/>
    </row>
    <row r="119" spans="1:9" s="96" customFormat="1">
      <c r="A119" s="95"/>
      <c r="B119" s="95"/>
      <c r="C119" s="2"/>
      <c r="D119" s="2"/>
      <c r="E119" s="2"/>
      <c r="H119" s="1"/>
      <c r="I119" s="1"/>
    </row>
    <row r="120" spans="1:9" s="96" customFormat="1">
      <c r="A120" s="95"/>
      <c r="B120" s="95"/>
      <c r="C120" s="2"/>
      <c r="D120" s="2"/>
      <c r="E120" s="2"/>
      <c r="H120" s="1"/>
      <c r="I120" s="1"/>
    </row>
    <row r="121" spans="1:9" s="96" customFormat="1">
      <c r="A121" s="95"/>
      <c r="B121" s="95"/>
      <c r="C121" s="2"/>
      <c r="D121" s="2"/>
      <c r="E121" s="2"/>
      <c r="H121" s="1"/>
      <c r="I121" s="1"/>
    </row>
    <row r="122" spans="1:9" s="96" customFormat="1">
      <c r="A122" s="95"/>
      <c r="B122" s="95"/>
      <c r="C122" s="2"/>
      <c r="D122" s="2"/>
      <c r="E122" s="2"/>
      <c r="H122" s="1"/>
      <c r="I122" s="1"/>
    </row>
    <row r="123" spans="1:9" s="96" customFormat="1">
      <c r="A123" s="95"/>
      <c r="B123" s="95"/>
      <c r="C123" s="2"/>
      <c r="D123" s="2"/>
      <c r="E123" s="2"/>
      <c r="H123" s="1"/>
      <c r="I123" s="1"/>
    </row>
    <row r="124" spans="1:9" s="96" customFormat="1">
      <c r="A124" s="95"/>
      <c r="B124" s="95"/>
      <c r="C124" s="2"/>
      <c r="D124" s="2"/>
      <c r="E124" s="2"/>
      <c r="H124" s="1"/>
      <c r="I124" s="1"/>
    </row>
    <row r="125" spans="1:9" s="96" customFormat="1">
      <c r="A125" s="95"/>
      <c r="B125" s="95"/>
      <c r="C125" s="2"/>
      <c r="D125" s="2"/>
      <c r="E125" s="2"/>
      <c r="H125" s="1"/>
      <c r="I125" s="1"/>
    </row>
    <row r="126" spans="1:9" s="96" customFormat="1">
      <c r="A126" s="95"/>
      <c r="B126" s="95"/>
      <c r="C126" s="2"/>
      <c r="D126" s="2"/>
      <c r="E126" s="2"/>
      <c r="H126" s="1"/>
      <c r="I126" s="1"/>
    </row>
    <row r="127" spans="1:9" s="96" customFormat="1">
      <c r="A127" s="95"/>
      <c r="B127" s="95"/>
      <c r="C127" s="2"/>
      <c r="D127" s="2"/>
      <c r="E127" s="2"/>
      <c r="H127" s="1"/>
      <c r="I127" s="1"/>
    </row>
    <row r="128" spans="1:9" s="96" customFormat="1">
      <c r="A128" s="95"/>
      <c r="B128" s="95"/>
      <c r="C128" s="2"/>
      <c r="D128" s="2"/>
      <c r="E128" s="2"/>
      <c r="H128" s="1"/>
      <c r="I128" s="1"/>
    </row>
    <row r="129" spans="1:9" s="96" customFormat="1">
      <c r="A129" s="95"/>
      <c r="B129" s="95"/>
      <c r="C129" s="2"/>
      <c r="D129" s="2"/>
      <c r="E129" s="2"/>
      <c r="H129" s="1"/>
      <c r="I129" s="1"/>
    </row>
    <row r="130" spans="1:9" s="96" customFormat="1">
      <c r="A130" s="95"/>
      <c r="B130" s="95"/>
      <c r="C130" s="2"/>
      <c r="D130" s="2"/>
      <c r="E130" s="2"/>
      <c r="H130" s="1"/>
      <c r="I130" s="1"/>
    </row>
    <row r="131" spans="1:9" s="96" customFormat="1">
      <c r="A131" s="95"/>
      <c r="B131" s="95"/>
      <c r="C131" s="2"/>
      <c r="D131" s="2"/>
      <c r="E131" s="2"/>
      <c r="H131" s="1"/>
      <c r="I131" s="1"/>
    </row>
    <row r="132" spans="1:9" s="96" customFormat="1">
      <c r="A132" s="95"/>
      <c r="B132" s="95"/>
      <c r="C132" s="2"/>
      <c r="D132" s="2"/>
      <c r="E132" s="2"/>
      <c r="H132" s="1"/>
      <c r="I132" s="1"/>
    </row>
  </sheetData>
  <sheetProtection formatCells="0" formatColumns="0" formatRows="0" insertRows="0"/>
  <mergeCells count="5">
    <mergeCell ref="A1:B1"/>
    <mergeCell ref="A2:F2"/>
    <mergeCell ref="B4:G4"/>
    <mergeCell ref="B5:G5"/>
    <mergeCell ref="B6:G6"/>
  </mergeCells>
  <conditionalFormatting sqref="B4:G6">
    <cfRule type="containsText" dxfId="17" priority="23" stopIfTrue="1" operator="containsText" text="   ">
      <formula>NOT(ISERROR(SEARCH("   ",B4)))</formula>
    </cfRule>
  </conditionalFormatting>
  <conditionalFormatting sqref="D21:G26">
    <cfRule type="cellIs" dxfId="16" priority="16" stopIfTrue="1" operator="equal">
      <formula>0</formula>
    </cfRule>
  </conditionalFormatting>
  <conditionalFormatting sqref="D31:G35">
    <cfRule type="cellIs" dxfId="15" priority="20" stopIfTrue="1" operator="equal">
      <formula>0</formula>
    </cfRule>
  </conditionalFormatting>
  <conditionalFormatting sqref="D40:G53">
    <cfRule type="cellIs" dxfId="14" priority="1" stopIfTrue="1" operator="equal">
      <formula>0</formula>
    </cfRule>
  </conditionalFormatting>
  <conditionalFormatting sqref="D60:G60">
    <cfRule type="cellIs" dxfId="13" priority="13" stopIfTrue="1" operator="equal">
      <formula>0</formula>
    </cfRule>
  </conditionalFormatting>
  <conditionalFormatting sqref="H21:H26 I4 B7:B9 G10 I10 F20:G20 H31:H35 H60">
    <cfRule type="containsText" dxfId="12" priority="24" stopIfTrue="1" operator="containsText" text=" ">
      <formula>NOT(ISERROR(SEARCH(" ",B4)))</formula>
    </cfRule>
  </conditionalFormatting>
  <conditionalFormatting sqref="H21:H26">
    <cfRule type="containsText" dxfId="11" priority="21" stopIfTrue="1" operator="containsText" text=" ">
      <formula>NOT(ISERROR(SEARCH(" ",H21)))</formula>
    </cfRule>
    <cfRule type="containsText" priority="22" stopIfTrue="1" operator="containsText" text=" ">
      <formula>NOT(ISERROR(SEARCH(" ",H21)))</formula>
    </cfRule>
  </conditionalFormatting>
  <conditionalFormatting sqref="H40:H53">
    <cfRule type="containsText" dxfId="10" priority="9" stopIfTrue="1" operator="containsText" text=" ">
      <formula>NOT(ISERROR(SEARCH(" ",H40)))</formula>
    </cfRule>
    <cfRule type="containsText" priority="10" stopIfTrue="1" operator="containsText" text=" ">
      <formula>NOT(ISERROR(SEARCH(" ",H40)))</formula>
    </cfRule>
  </conditionalFormatting>
  <conditionalFormatting sqref="H4:I6 B4:B8 F20:G20 H21:H26 H31:H35 H60 H1:I1">
    <cfRule type="containsText" priority="25" stopIfTrue="1" operator="containsText" text=" ">
      <formula>NOT(ISERROR(SEARCH(" ",B1)))</formula>
    </cfRule>
  </conditionalFormatting>
  <printOptions horizontalCentered="1"/>
  <pageMargins left="0.59055118110236227" right="0.59055118110236227" top="1.1811023622047245" bottom="0.59055118110236227" header="0.27559055118110237" footer="0.27559055118110237"/>
  <pageSetup paperSize="9" scale="66" orientation="portrait" r:id="rId1"/>
  <headerFooter alignWithMargins="0">
    <oddHeader>&amp;L&amp;G&amp;R&amp;G</oddHeader>
    <oddFooter>&amp;L&amp;6ASTRA KV per 05.10.2023 / Erstellt ICP F3&amp;R&amp;8&amp;P/&amp;N</oddFooter>
  </headerFooter>
  <customProperties>
    <customPr name="EpmWorksheetKeyString_GUID" r:id="rId2"/>
  </customPropertie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6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2</xdr:col>
                    <xdr:colOff>504825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7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</xdr:col>
                    <xdr:colOff>504825</xdr:colOff>
                    <xdr:row>10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9D652-CFC8-457C-9A38-20BA9D5AA21F}">
  <sheetPr>
    <tabColor rgb="FFFF0000"/>
    <pageSetUpPr fitToPage="1"/>
  </sheetPr>
  <dimension ref="A1:I132"/>
  <sheetViews>
    <sheetView tabSelected="1" zoomScaleNormal="100" workbookViewId="0">
      <selection sqref="A1:B1"/>
    </sheetView>
  </sheetViews>
  <sheetFormatPr baseColWidth="10" defaultRowHeight="12.75"/>
  <cols>
    <col min="1" max="1" width="21" style="95" customWidth="1"/>
    <col min="2" max="2" width="12.85546875" style="95" customWidth="1"/>
    <col min="3" max="3" width="11.28515625" style="2" customWidth="1"/>
    <col min="4" max="5" width="15.7109375" style="2" customWidth="1"/>
    <col min="6" max="7" width="15.7109375" style="96" customWidth="1"/>
    <col min="8" max="9" width="15.7109375" style="1" customWidth="1"/>
    <col min="10" max="16384" width="11.42578125" style="2"/>
  </cols>
  <sheetData>
    <row r="1" spans="1:9" s="51" customFormat="1" ht="17.100000000000001" customHeight="1">
      <c r="A1" s="102" t="s">
        <v>9</v>
      </c>
      <c r="B1" s="102"/>
      <c r="C1" s="55" t="s">
        <v>21</v>
      </c>
      <c r="D1" s="100" t="s">
        <v>32</v>
      </c>
      <c r="E1" s="55"/>
      <c r="G1" s="50"/>
      <c r="H1" s="6"/>
      <c r="I1" s="101" t="s">
        <v>75</v>
      </c>
    </row>
    <row r="2" spans="1:9" s="53" customFormat="1" ht="14.25" customHeight="1">
      <c r="A2" s="103" t="s">
        <v>30</v>
      </c>
      <c r="B2" s="103"/>
      <c r="C2" s="103"/>
      <c r="D2" s="103"/>
      <c r="E2" s="103"/>
      <c r="F2" s="103"/>
      <c r="G2" s="52"/>
      <c r="H2" s="52"/>
      <c r="I2" s="52"/>
    </row>
    <row r="3" spans="1:9" s="43" customFormat="1" ht="17.100000000000001" customHeight="1">
      <c r="A3" s="54"/>
      <c r="B3" s="54"/>
      <c r="C3" s="52"/>
      <c r="D3" s="52"/>
      <c r="E3" s="52"/>
      <c r="F3" s="55"/>
      <c r="G3" s="55"/>
      <c r="H3" s="52"/>
      <c r="I3" s="52"/>
    </row>
    <row r="4" spans="1:9" s="3" customFormat="1" ht="17.100000000000001" customHeight="1">
      <c r="A4" s="7" t="s">
        <v>26</v>
      </c>
      <c r="B4" s="104" t="s">
        <v>72</v>
      </c>
      <c r="C4" s="104"/>
      <c r="D4" s="104"/>
      <c r="E4" s="104"/>
      <c r="F4" s="104"/>
      <c r="G4" s="104"/>
      <c r="H4" s="99" t="s">
        <v>71</v>
      </c>
      <c r="I4" s="80" t="s">
        <v>73</v>
      </c>
    </row>
    <row r="5" spans="1:9" s="3" customFormat="1" ht="17.100000000000001" customHeight="1">
      <c r="A5" s="7" t="s">
        <v>0</v>
      </c>
      <c r="B5" s="105" t="s">
        <v>76</v>
      </c>
      <c r="C5" s="104"/>
      <c r="D5" s="104"/>
      <c r="E5" s="104"/>
      <c r="F5" s="104"/>
      <c r="G5" s="104"/>
      <c r="H5" s="6"/>
      <c r="I5" s="6"/>
    </row>
    <row r="6" spans="1:9" s="3" customFormat="1" ht="17.100000000000001" customHeight="1">
      <c r="A6" s="7" t="s">
        <v>25</v>
      </c>
      <c r="B6" s="104" t="s">
        <v>74</v>
      </c>
      <c r="C6" s="104"/>
      <c r="D6" s="104"/>
      <c r="E6" s="104"/>
      <c r="F6" s="104"/>
      <c r="G6" s="104"/>
      <c r="H6" s="6"/>
      <c r="I6" s="6"/>
    </row>
    <row r="7" spans="1:9" s="10" customFormat="1" ht="17.100000000000001" customHeight="1">
      <c r="A7" s="7" t="s">
        <v>27</v>
      </c>
      <c r="B7" s="81">
        <v>0.1</v>
      </c>
      <c r="C7" s="56"/>
      <c r="D7" s="56"/>
      <c r="E7" s="56"/>
      <c r="F7" s="55"/>
      <c r="G7" s="57"/>
      <c r="H7" s="55"/>
      <c r="I7" s="55" t="s">
        <v>19</v>
      </c>
    </row>
    <row r="8" spans="1:9" s="10" customFormat="1" ht="17.100000000000001" customHeight="1">
      <c r="A8" s="7" t="s">
        <v>5</v>
      </c>
      <c r="B8" s="69">
        <v>44352</v>
      </c>
      <c r="C8" s="56"/>
      <c r="D8" s="56"/>
      <c r="E8" s="56"/>
      <c r="F8" s="55"/>
      <c r="G8" s="55"/>
      <c r="H8" s="55"/>
      <c r="I8" s="55"/>
    </row>
    <row r="9" spans="1:9" s="10" customFormat="1" ht="17.100000000000001" customHeight="1">
      <c r="A9" s="7" t="s">
        <v>12</v>
      </c>
      <c r="B9" s="70">
        <v>44418</v>
      </c>
      <c r="C9" s="56"/>
      <c r="D9" s="56"/>
      <c r="E9" s="56"/>
      <c r="F9" s="55"/>
      <c r="G9" s="55"/>
      <c r="H9" s="55"/>
      <c r="I9" s="52"/>
    </row>
    <row r="10" spans="1:9" s="10" customFormat="1" ht="17.100000000000001" customHeight="1">
      <c r="A10" s="7" t="s">
        <v>22</v>
      </c>
      <c r="B10" s="55"/>
      <c r="F10" s="55" t="s">
        <v>23</v>
      </c>
      <c r="G10" s="82">
        <v>1</v>
      </c>
      <c r="H10" s="55" t="s">
        <v>24</v>
      </c>
      <c r="I10" s="83">
        <v>0</v>
      </c>
    </row>
    <row r="11" spans="1:9" s="10" customFormat="1" ht="24.75" customHeight="1">
      <c r="A11" s="7"/>
      <c r="B11" s="58"/>
      <c r="C11" s="56"/>
      <c r="D11" s="56"/>
      <c r="E11" s="56"/>
      <c r="F11" s="55"/>
      <c r="G11" s="57"/>
      <c r="H11" s="55"/>
      <c r="I11" s="57"/>
    </row>
    <row r="12" spans="1:9" s="43" customFormat="1" ht="17.100000000000001" customHeight="1">
      <c r="A12" s="59" t="s">
        <v>20</v>
      </c>
      <c r="B12" s="60" t="s">
        <v>14</v>
      </c>
      <c r="C12" s="61"/>
      <c r="D12" s="61"/>
      <c r="E12" s="61"/>
      <c r="F12" s="62">
        <f>H27</f>
        <v>128215</v>
      </c>
      <c r="G12" s="63"/>
      <c r="H12" s="84" t="s">
        <v>36</v>
      </c>
      <c r="I12" s="85">
        <f>SUM(D58:E58)</f>
        <v>0</v>
      </c>
    </row>
    <row r="13" spans="1:9" s="43" customFormat="1" ht="17.100000000000001" customHeight="1">
      <c r="A13" s="90" t="s">
        <v>39</v>
      </c>
      <c r="B13" s="60" t="s">
        <v>15</v>
      </c>
      <c r="C13" s="61"/>
      <c r="D13" s="61"/>
      <c r="E13" s="61"/>
      <c r="F13" s="62">
        <f>H36</f>
        <v>45554</v>
      </c>
      <c r="G13" s="64"/>
      <c r="H13" s="84" t="s">
        <v>37</v>
      </c>
      <c r="I13" s="85">
        <f>C16*(SUM((I12)))</f>
        <v>0</v>
      </c>
    </row>
    <row r="14" spans="1:9" s="43" customFormat="1" ht="17.100000000000001" customHeight="1">
      <c r="A14" s="60"/>
      <c r="B14" s="60" t="s">
        <v>16</v>
      </c>
      <c r="C14" s="61"/>
      <c r="D14" s="61"/>
      <c r="E14" s="61"/>
      <c r="F14" s="91">
        <f>H54</f>
        <v>2345344</v>
      </c>
      <c r="G14" s="88">
        <f>I14/F17</f>
        <v>0</v>
      </c>
      <c r="H14" s="86" t="s">
        <v>38</v>
      </c>
      <c r="I14" s="87">
        <f>SUM(I12:I13)</f>
        <v>0</v>
      </c>
    </row>
    <row r="15" spans="1:9" s="43" customFormat="1" ht="17.100000000000001" customHeight="1">
      <c r="A15" s="60"/>
      <c r="B15" s="60" t="s">
        <v>17</v>
      </c>
      <c r="C15" s="61"/>
      <c r="D15" s="61"/>
      <c r="E15" s="61"/>
      <c r="F15" s="92">
        <f>H28+H37+H55</f>
        <v>251911.30000000002</v>
      </c>
      <c r="G15" s="89"/>
      <c r="H15" s="84" t="s">
        <v>41</v>
      </c>
      <c r="I15" s="85">
        <f>SUM(F58:G58)</f>
        <v>2771024.3</v>
      </c>
    </row>
    <row r="16" spans="1:9" s="43" customFormat="1" ht="17.100000000000001" customHeight="1">
      <c r="A16" s="60"/>
      <c r="B16" s="60" t="s">
        <v>18</v>
      </c>
      <c r="C16" s="65">
        <v>8.1000000000000003E-2</v>
      </c>
      <c r="D16" s="65"/>
      <c r="E16" s="65"/>
      <c r="F16" s="92">
        <f>C16*(SUM((F12:F15)))</f>
        <v>224452.96829999998</v>
      </c>
      <c r="G16" s="89"/>
      <c r="H16" s="84" t="s">
        <v>37</v>
      </c>
      <c r="I16" s="85">
        <f>C16*(SUM((I15)))</f>
        <v>224452.96829999998</v>
      </c>
    </row>
    <row r="17" spans="1:9" s="43" customFormat="1" ht="17.100000000000001" customHeight="1">
      <c r="A17" s="60"/>
      <c r="B17" s="66" t="s">
        <v>2</v>
      </c>
      <c r="C17" s="59"/>
      <c r="D17" s="59"/>
      <c r="E17" s="59"/>
      <c r="F17" s="67">
        <f>SUM(F12:F16)</f>
        <v>2995477.2682999996</v>
      </c>
      <c r="G17" s="88">
        <f>I17/F17</f>
        <v>1</v>
      </c>
      <c r="H17" s="86" t="s">
        <v>40</v>
      </c>
      <c r="I17" s="87">
        <f>SUM(I15:I16)</f>
        <v>2995477.2682999996</v>
      </c>
    </row>
    <row r="18" spans="1:9" s="93" customFormat="1" ht="24.75" customHeight="1">
      <c r="A18" s="4"/>
      <c r="G18" s="94"/>
      <c r="H18" s="5"/>
      <c r="I18" s="5"/>
    </row>
    <row r="19" spans="1:9" s="10" customFormat="1" ht="15" customHeight="1">
      <c r="A19" s="11"/>
      <c r="B19" s="9"/>
      <c r="C19" s="68"/>
      <c r="D19" s="12" t="s">
        <v>35</v>
      </c>
      <c r="E19" s="12" t="s">
        <v>34</v>
      </c>
      <c r="F19" s="12" t="s">
        <v>42</v>
      </c>
      <c r="G19" s="12" t="s">
        <v>43</v>
      </c>
      <c r="H19" s="12" t="s">
        <v>2</v>
      </c>
      <c r="I19" s="12" t="s">
        <v>2</v>
      </c>
    </row>
    <row r="20" spans="1:9" s="43" customFormat="1" ht="15" customHeight="1">
      <c r="A20" s="9"/>
      <c r="B20" s="9"/>
      <c r="F20" s="13"/>
      <c r="G20" s="13"/>
      <c r="H20" s="97" t="s">
        <v>4</v>
      </c>
      <c r="I20" s="98" t="s">
        <v>3</v>
      </c>
    </row>
    <row r="21" spans="1:9" s="43" customFormat="1" ht="15" customHeight="1">
      <c r="A21" s="16" t="s">
        <v>44</v>
      </c>
      <c r="B21" s="17"/>
      <c r="C21" s="18"/>
      <c r="D21" s="33"/>
      <c r="E21" s="33"/>
      <c r="F21" s="33">
        <v>2346</v>
      </c>
      <c r="G21" s="33"/>
      <c r="H21" s="19">
        <f t="shared" ref="H21:H26" si="0">SUM(D21:G21)</f>
        <v>2346</v>
      </c>
      <c r="I21" s="33">
        <f t="shared" ref="I21:I26" si="1">IF(H21=" ",0,H21*(1+$C$16))</f>
        <v>2536.0259999999998</v>
      </c>
    </row>
    <row r="22" spans="1:9" s="43" customFormat="1" ht="15" customHeight="1">
      <c r="A22" s="16" t="s">
        <v>45</v>
      </c>
      <c r="B22" s="17"/>
      <c r="C22" s="18"/>
      <c r="D22" s="33"/>
      <c r="E22" s="33"/>
      <c r="F22" s="14">
        <v>3535</v>
      </c>
      <c r="G22" s="14"/>
      <c r="H22" s="19">
        <f t="shared" si="0"/>
        <v>3535</v>
      </c>
      <c r="I22" s="14">
        <f t="shared" si="1"/>
        <v>3821.335</v>
      </c>
    </row>
    <row r="23" spans="1:9" s="43" customFormat="1" ht="15" customHeight="1">
      <c r="A23" s="16" t="s">
        <v>46</v>
      </c>
      <c r="B23" s="17"/>
      <c r="C23" s="18"/>
      <c r="D23" s="33"/>
      <c r="E23" s="33"/>
      <c r="F23" s="14"/>
      <c r="G23" s="14"/>
      <c r="H23" s="19">
        <f t="shared" si="0"/>
        <v>0</v>
      </c>
      <c r="I23" s="14">
        <f t="shared" si="1"/>
        <v>0</v>
      </c>
    </row>
    <row r="24" spans="1:9" s="43" customFormat="1" ht="15" customHeight="1">
      <c r="A24" s="16" t="s">
        <v>47</v>
      </c>
      <c r="B24" s="17"/>
      <c r="C24" s="18"/>
      <c r="D24" s="33"/>
      <c r="E24" s="33"/>
      <c r="F24" s="14">
        <v>122334</v>
      </c>
      <c r="G24" s="14"/>
      <c r="H24" s="19">
        <f t="shared" si="0"/>
        <v>122334</v>
      </c>
      <c r="I24" s="14">
        <f t="shared" si="1"/>
        <v>132243.054</v>
      </c>
    </row>
    <row r="25" spans="1:9" s="43" customFormat="1" ht="15" customHeight="1">
      <c r="A25" s="16" t="s">
        <v>48</v>
      </c>
      <c r="B25" s="17"/>
      <c r="C25" s="18"/>
      <c r="D25" s="33"/>
      <c r="E25" s="33"/>
      <c r="F25" s="14"/>
      <c r="G25" s="14"/>
      <c r="H25" s="19">
        <f t="shared" si="0"/>
        <v>0</v>
      </c>
      <c r="I25" s="14">
        <f t="shared" si="1"/>
        <v>0</v>
      </c>
    </row>
    <row r="26" spans="1:9" s="43" customFormat="1" ht="15" customHeight="1">
      <c r="A26" s="16" t="s">
        <v>49</v>
      </c>
      <c r="B26" s="17"/>
      <c r="C26" s="18"/>
      <c r="D26" s="33"/>
      <c r="E26" s="33"/>
      <c r="F26" s="14"/>
      <c r="G26" s="14"/>
      <c r="H26" s="19">
        <f t="shared" si="0"/>
        <v>0</v>
      </c>
      <c r="I26" s="14">
        <f t="shared" si="1"/>
        <v>0</v>
      </c>
    </row>
    <row r="27" spans="1:9" s="43" customFormat="1" ht="15" customHeight="1">
      <c r="A27" s="20" t="s">
        <v>1</v>
      </c>
      <c r="B27" s="21"/>
      <c r="C27" s="22"/>
      <c r="D27" s="39">
        <f t="shared" ref="D27:I27" si="2">SUM(D21:D26)</f>
        <v>0</v>
      </c>
      <c r="E27" s="39">
        <f t="shared" si="2"/>
        <v>0</v>
      </c>
      <c r="F27" s="39">
        <f t="shared" si="2"/>
        <v>128215</v>
      </c>
      <c r="G27" s="39">
        <f t="shared" si="2"/>
        <v>0</v>
      </c>
      <c r="H27" s="24">
        <f t="shared" si="2"/>
        <v>128215</v>
      </c>
      <c r="I27" s="23">
        <f t="shared" si="2"/>
        <v>138600.41500000001</v>
      </c>
    </row>
    <row r="28" spans="1:9" s="30" customFormat="1" ht="15" customHeight="1">
      <c r="A28" s="25" t="s">
        <v>50</v>
      </c>
      <c r="B28" s="26"/>
      <c r="C28" s="27">
        <v>0.1</v>
      </c>
      <c r="D28" s="14">
        <f>D27*C28</f>
        <v>0</v>
      </c>
      <c r="E28" s="14">
        <f>E27*C28</f>
        <v>0</v>
      </c>
      <c r="F28" s="14">
        <f>F27*C28</f>
        <v>12821.5</v>
      </c>
      <c r="G28" s="14">
        <f>G27*C28</f>
        <v>0</v>
      </c>
      <c r="H28" s="29">
        <f>H27*C28</f>
        <v>12821.5</v>
      </c>
      <c r="I28" s="28">
        <f>H28*(1+$C$16)</f>
        <v>13860.041499999999</v>
      </c>
    </row>
    <row r="29" spans="1:9" s="34" customFormat="1" ht="15" customHeight="1">
      <c r="A29" s="31" t="s">
        <v>8</v>
      </c>
      <c r="B29" s="31"/>
      <c r="C29" s="32"/>
      <c r="D29" s="72">
        <f t="shared" ref="D29:I29" si="3">SUM(D27:D28)</f>
        <v>0</v>
      </c>
      <c r="E29" s="72">
        <f t="shared" si="3"/>
        <v>0</v>
      </c>
      <c r="F29" s="72">
        <f t="shared" si="3"/>
        <v>141036.5</v>
      </c>
      <c r="G29" s="72">
        <f t="shared" si="3"/>
        <v>0</v>
      </c>
      <c r="H29" s="72">
        <f t="shared" si="3"/>
        <v>141036.5</v>
      </c>
      <c r="I29" s="72">
        <f t="shared" si="3"/>
        <v>152460.4565</v>
      </c>
    </row>
    <row r="30" spans="1:9" s="34" customFormat="1" ht="15" customHeight="1">
      <c r="A30" s="31"/>
      <c r="B30" s="31"/>
      <c r="C30" s="32"/>
      <c r="D30" s="32"/>
      <c r="E30" s="32"/>
      <c r="F30" s="72"/>
      <c r="G30" s="72"/>
      <c r="H30" s="72"/>
      <c r="I30" s="72"/>
    </row>
    <row r="31" spans="1:9" s="43" customFormat="1" ht="15" customHeight="1">
      <c r="A31" s="16" t="s">
        <v>51</v>
      </c>
      <c r="B31" s="17"/>
      <c r="C31" s="18"/>
      <c r="D31" s="14"/>
      <c r="E31" s="14"/>
      <c r="F31" s="14">
        <v>45554</v>
      </c>
      <c r="G31" s="14"/>
      <c r="H31" s="15">
        <f>SUM(D31:G31)</f>
        <v>45554</v>
      </c>
      <c r="I31" s="14">
        <f>IF(H31=" ",0,H31*(1+$C$16))</f>
        <v>49243.873999999996</v>
      </c>
    </row>
    <row r="32" spans="1:9" s="43" customFormat="1" ht="15" customHeight="1">
      <c r="A32" s="16" t="s">
        <v>55</v>
      </c>
      <c r="B32" s="17"/>
      <c r="C32" s="18"/>
      <c r="D32" s="14"/>
      <c r="E32" s="14"/>
      <c r="F32" s="14"/>
      <c r="G32" s="14"/>
      <c r="H32" s="15">
        <f>SUM(D32:G32)</f>
        <v>0</v>
      </c>
      <c r="I32" s="14">
        <f>IF(H32=" ",0,H32*(1+$C$16))</f>
        <v>0</v>
      </c>
    </row>
    <row r="33" spans="1:9" s="43" customFormat="1" ht="15" customHeight="1">
      <c r="A33" s="16" t="s">
        <v>52</v>
      </c>
      <c r="B33" s="17"/>
      <c r="C33" s="18"/>
      <c r="D33" s="14"/>
      <c r="E33" s="14"/>
      <c r="F33" s="14"/>
      <c r="G33" s="14"/>
      <c r="H33" s="15">
        <f>SUM(D33:G33)</f>
        <v>0</v>
      </c>
      <c r="I33" s="14">
        <f>IF(H33=" ",0,H33*(1+$C$16))</f>
        <v>0</v>
      </c>
    </row>
    <row r="34" spans="1:9" s="43" customFormat="1" ht="15" customHeight="1">
      <c r="A34" s="16" t="s">
        <v>54</v>
      </c>
      <c r="B34" s="17"/>
      <c r="C34" s="18"/>
      <c r="D34" s="14"/>
      <c r="E34" s="14"/>
      <c r="F34" s="14"/>
      <c r="G34" s="14"/>
      <c r="H34" s="15">
        <f>SUM(D34:G34)</f>
        <v>0</v>
      </c>
      <c r="I34" s="14">
        <f>IF(H34=" ",0,H34*(1+$C$16))</f>
        <v>0</v>
      </c>
    </row>
    <row r="35" spans="1:9" s="43" customFormat="1" ht="15" customHeight="1">
      <c r="A35" s="16" t="s">
        <v>53</v>
      </c>
      <c r="B35" s="17"/>
      <c r="C35" s="18"/>
      <c r="D35" s="14"/>
      <c r="E35" s="14"/>
      <c r="F35" s="14"/>
      <c r="G35" s="14"/>
      <c r="H35" s="15">
        <f>SUM(D35:G35)</f>
        <v>0</v>
      </c>
      <c r="I35" s="14">
        <f>IF(H35=" ",0,H35*(1+$C$16))</f>
        <v>0</v>
      </c>
    </row>
    <row r="36" spans="1:9" s="43" customFormat="1" ht="15" customHeight="1">
      <c r="A36" s="20" t="s">
        <v>31</v>
      </c>
      <c r="B36" s="21"/>
      <c r="C36" s="22"/>
      <c r="D36" s="39">
        <f t="shared" ref="D36:I36" si="4">SUM(D31:D35)</f>
        <v>0</v>
      </c>
      <c r="E36" s="39">
        <f t="shared" si="4"/>
        <v>0</v>
      </c>
      <c r="F36" s="39">
        <f t="shared" si="4"/>
        <v>45554</v>
      </c>
      <c r="G36" s="39">
        <f t="shared" si="4"/>
        <v>0</v>
      </c>
      <c r="H36" s="23">
        <f t="shared" si="4"/>
        <v>45554</v>
      </c>
      <c r="I36" s="23">
        <f t="shared" si="4"/>
        <v>49243.873999999996</v>
      </c>
    </row>
    <row r="37" spans="1:9" s="30" customFormat="1" ht="15" customHeight="1">
      <c r="A37" s="25" t="s">
        <v>50</v>
      </c>
      <c r="B37" s="26"/>
      <c r="C37" s="27">
        <v>0.1</v>
      </c>
      <c r="D37" s="14">
        <f>D36*C37</f>
        <v>0</v>
      </c>
      <c r="E37" s="14">
        <f>E36*C37</f>
        <v>0</v>
      </c>
      <c r="F37" s="14">
        <f>F36*C37</f>
        <v>4555.4000000000005</v>
      </c>
      <c r="G37" s="14">
        <f>G36*C37</f>
        <v>0</v>
      </c>
      <c r="H37" s="29">
        <f>H36*C37</f>
        <v>4555.4000000000005</v>
      </c>
      <c r="I37" s="28">
        <f>H37*(1+$C$16)</f>
        <v>4924.3874000000005</v>
      </c>
    </row>
    <row r="38" spans="1:9" s="34" customFormat="1" ht="15" customHeight="1">
      <c r="A38" s="31" t="s">
        <v>7</v>
      </c>
      <c r="B38" s="31"/>
      <c r="C38" s="32"/>
      <c r="D38" s="72">
        <f t="shared" ref="D38:I38" si="5">SUM(D36:D37)</f>
        <v>0</v>
      </c>
      <c r="E38" s="72">
        <f t="shared" si="5"/>
        <v>0</v>
      </c>
      <c r="F38" s="72">
        <f t="shared" si="5"/>
        <v>50109.4</v>
      </c>
      <c r="G38" s="72">
        <f t="shared" si="5"/>
        <v>0</v>
      </c>
      <c r="H38" s="72">
        <f t="shared" si="5"/>
        <v>50109.4</v>
      </c>
      <c r="I38" s="72">
        <f t="shared" si="5"/>
        <v>54168.261399999996</v>
      </c>
    </row>
    <row r="39" spans="1:9" s="34" customFormat="1" ht="15" customHeight="1">
      <c r="A39" s="8"/>
      <c r="B39" s="8"/>
      <c r="F39" s="35"/>
      <c r="G39" s="35"/>
      <c r="H39" s="35"/>
      <c r="I39" s="35"/>
    </row>
    <row r="40" spans="1:9" s="43" customFormat="1" ht="15" customHeight="1">
      <c r="A40" s="74" t="s">
        <v>56</v>
      </c>
      <c r="B40" s="25"/>
      <c r="C40" s="27"/>
      <c r="D40" s="14"/>
      <c r="E40" s="14"/>
      <c r="F40" s="14">
        <v>2345344</v>
      </c>
      <c r="G40" s="14"/>
      <c r="H40" s="15">
        <f>SUM(D40:G40)</f>
        <v>2345344</v>
      </c>
      <c r="I40" s="14">
        <f>IF(H40=" ",0,H40*(1+$C$16))</f>
        <v>2535316.8640000001</v>
      </c>
    </row>
    <row r="41" spans="1:9" s="43" customFormat="1" ht="15" customHeight="1">
      <c r="A41" s="74" t="s">
        <v>57</v>
      </c>
      <c r="B41" s="25"/>
      <c r="C41" s="27"/>
      <c r="D41" s="14"/>
      <c r="E41" s="14"/>
      <c r="F41" s="14"/>
      <c r="G41" s="14"/>
      <c r="H41" s="15">
        <f t="shared" ref="H41:H53" si="6">SUM(D41:G41)</f>
        <v>0</v>
      </c>
      <c r="I41" s="14">
        <f t="shared" ref="I41:I52" si="7">IF(H41=" ",0,H41*(1+$C$16))</f>
        <v>0</v>
      </c>
    </row>
    <row r="42" spans="1:9" s="43" customFormat="1" ht="15" customHeight="1">
      <c r="A42" s="74" t="s">
        <v>58</v>
      </c>
      <c r="B42" s="25"/>
      <c r="C42" s="27"/>
      <c r="D42" s="14"/>
      <c r="E42" s="14"/>
      <c r="F42" s="14"/>
      <c r="G42" s="14"/>
      <c r="H42" s="15">
        <f t="shared" si="6"/>
        <v>0</v>
      </c>
      <c r="I42" s="14">
        <f>IF(H42=" ",0,H42*(1+$C$16))</f>
        <v>0</v>
      </c>
    </row>
    <row r="43" spans="1:9" s="43" customFormat="1" ht="15" customHeight="1">
      <c r="A43" s="74" t="s">
        <v>59</v>
      </c>
      <c r="B43" s="25"/>
      <c r="C43" s="27"/>
      <c r="D43" s="14"/>
      <c r="E43" s="14"/>
      <c r="F43" s="14"/>
      <c r="G43" s="14"/>
      <c r="H43" s="15">
        <f t="shared" si="6"/>
        <v>0</v>
      </c>
      <c r="I43" s="14">
        <f t="shared" si="7"/>
        <v>0</v>
      </c>
    </row>
    <row r="44" spans="1:9" s="43" customFormat="1" ht="15" customHeight="1">
      <c r="A44" s="75" t="s">
        <v>60</v>
      </c>
      <c r="B44" s="25"/>
      <c r="C44" s="27"/>
      <c r="D44" s="14"/>
      <c r="E44" s="14"/>
      <c r="F44" s="14"/>
      <c r="G44" s="14"/>
      <c r="H44" s="15">
        <f t="shared" si="6"/>
        <v>0</v>
      </c>
      <c r="I44" s="14">
        <f t="shared" si="7"/>
        <v>0</v>
      </c>
    </row>
    <row r="45" spans="1:9" s="43" customFormat="1" ht="15" customHeight="1">
      <c r="A45" s="74" t="s">
        <v>61</v>
      </c>
      <c r="B45" s="25"/>
      <c r="C45" s="27"/>
      <c r="D45" s="14"/>
      <c r="E45" s="14"/>
      <c r="F45" s="14"/>
      <c r="G45" s="14"/>
      <c r="H45" s="15">
        <f t="shared" si="6"/>
        <v>0</v>
      </c>
      <c r="I45" s="14">
        <f t="shared" si="7"/>
        <v>0</v>
      </c>
    </row>
    <row r="46" spans="1:9" s="43" customFormat="1" ht="15" customHeight="1">
      <c r="A46" s="74" t="s">
        <v>62</v>
      </c>
      <c r="B46" s="25"/>
      <c r="C46" s="27"/>
      <c r="D46" s="14"/>
      <c r="E46" s="14"/>
      <c r="F46" s="14"/>
      <c r="G46" s="14"/>
      <c r="H46" s="15">
        <f t="shared" si="6"/>
        <v>0</v>
      </c>
      <c r="I46" s="14">
        <f t="shared" si="7"/>
        <v>0</v>
      </c>
    </row>
    <row r="47" spans="1:9" s="43" customFormat="1" ht="15" customHeight="1">
      <c r="A47" s="74" t="s">
        <v>63</v>
      </c>
      <c r="B47" s="25"/>
      <c r="C47" s="27"/>
      <c r="D47" s="14"/>
      <c r="E47" s="14"/>
      <c r="F47" s="14"/>
      <c r="G47" s="14"/>
      <c r="H47" s="15">
        <f t="shared" si="6"/>
        <v>0</v>
      </c>
      <c r="I47" s="14">
        <f t="shared" si="7"/>
        <v>0</v>
      </c>
    </row>
    <row r="48" spans="1:9" s="43" customFormat="1" ht="15" customHeight="1">
      <c r="A48" s="74" t="s">
        <v>64</v>
      </c>
      <c r="B48" s="25"/>
      <c r="C48" s="27"/>
      <c r="D48" s="14"/>
      <c r="E48" s="14"/>
      <c r="F48" s="14"/>
      <c r="G48" s="14"/>
      <c r="H48" s="15">
        <f t="shared" si="6"/>
        <v>0</v>
      </c>
      <c r="I48" s="14">
        <f t="shared" si="7"/>
        <v>0</v>
      </c>
    </row>
    <row r="49" spans="1:9" s="43" customFormat="1" ht="15" customHeight="1">
      <c r="A49" s="74" t="s">
        <v>65</v>
      </c>
      <c r="B49" s="25"/>
      <c r="C49" s="27"/>
      <c r="D49" s="14"/>
      <c r="E49" s="14"/>
      <c r="F49" s="14"/>
      <c r="G49" s="14"/>
      <c r="H49" s="15">
        <f t="shared" si="6"/>
        <v>0</v>
      </c>
      <c r="I49" s="14">
        <f t="shared" si="7"/>
        <v>0</v>
      </c>
    </row>
    <row r="50" spans="1:9" s="43" customFormat="1" ht="15" customHeight="1">
      <c r="A50" s="74" t="s">
        <v>66</v>
      </c>
      <c r="B50" s="25"/>
      <c r="C50" s="27"/>
      <c r="D50" s="14"/>
      <c r="E50" s="14"/>
      <c r="F50" s="14"/>
      <c r="G50" s="14"/>
      <c r="H50" s="15">
        <f t="shared" si="6"/>
        <v>0</v>
      </c>
      <c r="I50" s="14">
        <f t="shared" si="7"/>
        <v>0</v>
      </c>
    </row>
    <row r="51" spans="1:9" s="43" customFormat="1" ht="15" customHeight="1">
      <c r="A51" s="75" t="s">
        <v>67</v>
      </c>
      <c r="B51" s="25"/>
      <c r="C51" s="27"/>
      <c r="D51" s="14"/>
      <c r="E51" s="14"/>
      <c r="F51" s="14"/>
      <c r="G51" s="14"/>
      <c r="H51" s="15">
        <f t="shared" si="6"/>
        <v>0</v>
      </c>
      <c r="I51" s="14">
        <f t="shared" si="7"/>
        <v>0</v>
      </c>
    </row>
    <row r="52" spans="1:9" s="43" customFormat="1" ht="15" customHeight="1">
      <c r="A52" s="74" t="s">
        <v>68</v>
      </c>
      <c r="B52" s="25"/>
      <c r="C52" s="27"/>
      <c r="D52" s="14"/>
      <c r="E52" s="14"/>
      <c r="F52" s="14"/>
      <c r="G52" s="14"/>
      <c r="H52" s="15">
        <f t="shared" si="6"/>
        <v>0</v>
      </c>
      <c r="I52" s="14">
        <f t="shared" si="7"/>
        <v>0</v>
      </c>
    </row>
    <row r="53" spans="1:9" s="43" customFormat="1" ht="15" customHeight="1">
      <c r="A53" s="74" t="s">
        <v>69</v>
      </c>
      <c r="B53" s="25"/>
      <c r="C53" s="27"/>
      <c r="D53" s="14"/>
      <c r="E53" s="14"/>
      <c r="F53" s="14"/>
      <c r="G53" s="14"/>
      <c r="H53" s="15">
        <f t="shared" si="6"/>
        <v>0</v>
      </c>
      <c r="I53" s="14">
        <f>IF(H53=" ",0,H53*(1+$C$16))</f>
        <v>0</v>
      </c>
    </row>
    <row r="54" spans="1:9" s="43" customFormat="1" ht="15" customHeight="1">
      <c r="A54" s="73" t="s">
        <v>33</v>
      </c>
      <c r="B54" s="21"/>
      <c r="C54" s="22"/>
      <c r="D54" s="39">
        <f t="shared" ref="D54:I54" si="8">SUM(D40:D53)</f>
        <v>0</v>
      </c>
      <c r="E54" s="39">
        <f t="shared" si="8"/>
        <v>0</v>
      </c>
      <c r="F54" s="39">
        <f t="shared" si="8"/>
        <v>2345344</v>
      </c>
      <c r="G54" s="39">
        <f t="shared" si="8"/>
        <v>0</v>
      </c>
      <c r="H54" s="39">
        <f t="shared" si="8"/>
        <v>2345344</v>
      </c>
      <c r="I54" s="39">
        <f t="shared" si="8"/>
        <v>2535316.8640000001</v>
      </c>
    </row>
    <row r="55" spans="1:9" s="43" customFormat="1" ht="15" customHeight="1">
      <c r="A55" s="25" t="s">
        <v>50</v>
      </c>
      <c r="B55" s="25"/>
      <c r="C55" s="27">
        <v>0.1</v>
      </c>
      <c r="D55" s="28">
        <f>D54*C55</f>
        <v>0</v>
      </c>
      <c r="E55" s="28">
        <f>E54*C55</f>
        <v>0</v>
      </c>
      <c r="F55" s="28">
        <f>F54*C55</f>
        <v>234534.40000000002</v>
      </c>
      <c r="G55" s="28">
        <f>G54*C55</f>
        <v>0</v>
      </c>
      <c r="H55" s="29">
        <f>IF(H54=" ",0,H54*C55)</f>
        <v>234534.40000000002</v>
      </c>
      <c r="I55" s="28">
        <f>H55*(1+$C$16)</f>
        <v>253531.68640000001</v>
      </c>
    </row>
    <row r="56" spans="1:9" s="34" customFormat="1" ht="15" customHeight="1">
      <c r="A56" s="31" t="s">
        <v>6</v>
      </c>
      <c r="B56" s="31"/>
      <c r="C56" s="32"/>
      <c r="D56" s="72">
        <f t="shared" ref="D56:I56" si="9">SUM(D54:D55)</f>
        <v>0</v>
      </c>
      <c r="E56" s="72">
        <f t="shared" si="9"/>
        <v>0</v>
      </c>
      <c r="F56" s="72">
        <f t="shared" si="9"/>
        <v>2579878.4</v>
      </c>
      <c r="G56" s="72">
        <f t="shared" si="9"/>
        <v>0</v>
      </c>
      <c r="H56" s="72">
        <f t="shared" si="9"/>
        <v>2579878.4</v>
      </c>
      <c r="I56" s="72">
        <f t="shared" si="9"/>
        <v>2788848.5504000001</v>
      </c>
    </row>
    <row r="57" spans="1:9" s="43" customFormat="1" ht="15" customHeight="1">
      <c r="A57" s="9"/>
      <c r="B57" s="9"/>
      <c r="C57" s="10"/>
      <c r="D57" s="10"/>
      <c r="E57" s="10"/>
      <c r="F57" s="41"/>
      <c r="G57" s="41"/>
      <c r="H57" s="41"/>
      <c r="I57" s="41"/>
    </row>
    <row r="58" spans="1:9" s="43" customFormat="1" ht="15" customHeight="1">
      <c r="A58" s="76" t="s">
        <v>10</v>
      </c>
      <c r="B58" s="76"/>
      <c r="C58" s="77"/>
      <c r="D58" s="78">
        <f t="shared" ref="D58:I58" si="10">D38+D29+D56</f>
        <v>0</v>
      </c>
      <c r="E58" s="78">
        <f t="shared" si="10"/>
        <v>0</v>
      </c>
      <c r="F58" s="78">
        <f t="shared" si="10"/>
        <v>2771024.3</v>
      </c>
      <c r="G58" s="78">
        <f t="shared" si="10"/>
        <v>0</v>
      </c>
      <c r="H58" s="78">
        <f t="shared" si="10"/>
        <v>2771024.3</v>
      </c>
      <c r="I58" s="78">
        <f t="shared" si="10"/>
        <v>2995477.2683000001</v>
      </c>
    </row>
    <row r="59" spans="1:9" s="43" customFormat="1" ht="15" customHeight="1">
      <c r="A59" s="42"/>
      <c r="B59" s="42"/>
      <c r="F59" s="44"/>
      <c r="G59" s="44"/>
      <c r="H59" s="44"/>
      <c r="I59" s="44"/>
    </row>
    <row r="60" spans="1:9" s="43" customFormat="1" ht="15" customHeight="1">
      <c r="A60" s="45" t="s">
        <v>70</v>
      </c>
      <c r="B60" s="17"/>
      <c r="C60" s="18"/>
      <c r="D60" s="33"/>
      <c r="E60" s="33"/>
      <c r="F60" s="33"/>
      <c r="G60" s="33"/>
      <c r="H60" s="19">
        <f>SUM(D60:G60)</f>
        <v>0</v>
      </c>
      <c r="I60" s="33">
        <f>IF(H60=" ",0,H60*(1+$C$16))</f>
        <v>0</v>
      </c>
    </row>
    <row r="61" spans="1:9" s="43" customFormat="1" ht="15" customHeight="1">
      <c r="A61" s="47" t="s">
        <v>13</v>
      </c>
      <c r="B61" s="47"/>
      <c r="C61" s="48"/>
      <c r="D61" s="49">
        <f t="shared" ref="D61:I61" si="11">SUM(D60:D60)</f>
        <v>0</v>
      </c>
      <c r="E61" s="49">
        <f t="shared" si="11"/>
        <v>0</v>
      </c>
      <c r="F61" s="49">
        <f t="shared" si="11"/>
        <v>0</v>
      </c>
      <c r="G61" s="49">
        <f t="shared" si="11"/>
        <v>0</v>
      </c>
      <c r="H61" s="49">
        <f t="shared" si="11"/>
        <v>0</v>
      </c>
      <c r="I61" s="49">
        <f t="shared" si="11"/>
        <v>0</v>
      </c>
    </row>
    <row r="63" spans="1:9" s="96" customFormat="1">
      <c r="A63" s="95"/>
      <c r="B63" s="95"/>
      <c r="C63" s="2"/>
      <c r="D63" s="2"/>
      <c r="E63" s="2"/>
      <c r="H63" s="1"/>
      <c r="I63" s="1"/>
    </row>
    <row r="64" spans="1:9" s="96" customFormat="1">
      <c r="A64" s="95"/>
      <c r="B64" s="95"/>
      <c r="C64" s="2"/>
      <c r="D64" s="2"/>
      <c r="E64" s="2"/>
      <c r="H64" s="1"/>
      <c r="I64" s="1"/>
    </row>
    <row r="65" spans="1:9" s="96" customFormat="1">
      <c r="A65" s="95"/>
      <c r="B65" s="95"/>
      <c r="C65" s="2"/>
      <c r="D65" s="2"/>
      <c r="E65" s="2"/>
      <c r="H65" s="1"/>
      <c r="I65" s="1"/>
    </row>
    <row r="66" spans="1:9" s="96" customFormat="1">
      <c r="A66" s="95"/>
      <c r="B66" s="95"/>
      <c r="C66" s="2"/>
      <c r="D66" s="2"/>
      <c r="E66" s="2"/>
      <c r="H66" s="1"/>
      <c r="I66" s="1"/>
    </row>
    <row r="67" spans="1:9" s="96" customFormat="1">
      <c r="A67" s="95"/>
      <c r="B67" s="95"/>
      <c r="C67" s="2"/>
      <c r="D67" s="2"/>
      <c r="E67" s="2"/>
      <c r="H67" s="1"/>
      <c r="I67" s="1"/>
    </row>
    <row r="68" spans="1:9" s="96" customFormat="1">
      <c r="A68" s="95"/>
      <c r="B68" s="95"/>
      <c r="C68" s="2"/>
      <c r="D68" s="2"/>
      <c r="E68" s="2"/>
      <c r="H68" s="1"/>
      <c r="I68" s="1"/>
    </row>
    <row r="69" spans="1:9" s="96" customFormat="1">
      <c r="A69" s="95"/>
      <c r="B69" s="95"/>
      <c r="C69" s="2"/>
      <c r="D69" s="2"/>
      <c r="E69" s="2"/>
      <c r="H69" s="1"/>
      <c r="I69" s="1"/>
    </row>
    <row r="70" spans="1:9" s="96" customFormat="1">
      <c r="A70" s="95"/>
      <c r="B70" s="95"/>
      <c r="C70" s="2"/>
      <c r="D70" s="2"/>
      <c r="E70" s="2"/>
      <c r="H70" s="1"/>
      <c r="I70" s="1"/>
    </row>
    <row r="71" spans="1:9" s="96" customFormat="1">
      <c r="A71" s="95"/>
      <c r="B71" s="95"/>
      <c r="C71" s="2"/>
      <c r="D71" s="2"/>
      <c r="E71" s="2"/>
      <c r="H71" s="1"/>
      <c r="I71" s="1"/>
    </row>
    <row r="72" spans="1:9" s="96" customFormat="1">
      <c r="A72" s="95"/>
      <c r="B72" s="95"/>
      <c r="C72" s="2"/>
      <c r="D72" s="2"/>
      <c r="E72" s="2"/>
      <c r="H72" s="1"/>
      <c r="I72" s="1"/>
    </row>
    <row r="73" spans="1:9" s="96" customFormat="1">
      <c r="A73" s="95"/>
      <c r="B73" s="95"/>
      <c r="C73" s="2"/>
      <c r="D73" s="2"/>
      <c r="E73" s="2"/>
      <c r="H73" s="1"/>
      <c r="I73" s="1"/>
    </row>
    <row r="74" spans="1:9" s="96" customFormat="1">
      <c r="A74" s="95"/>
      <c r="B74" s="95"/>
      <c r="C74" s="2"/>
      <c r="D74" s="2"/>
      <c r="E74" s="2"/>
      <c r="H74" s="1"/>
      <c r="I74" s="1"/>
    </row>
    <row r="75" spans="1:9" s="96" customFormat="1">
      <c r="A75" s="95"/>
      <c r="B75" s="95"/>
      <c r="C75" s="2"/>
      <c r="D75" s="2"/>
      <c r="E75" s="2"/>
      <c r="H75" s="1"/>
      <c r="I75" s="1"/>
    </row>
    <row r="76" spans="1:9" s="96" customFormat="1">
      <c r="A76" s="95"/>
      <c r="B76" s="95"/>
      <c r="C76" s="2"/>
      <c r="D76" s="2"/>
      <c r="E76" s="2"/>
      <c r="H76" s="1"/>
      <c r="I76" s="1"/>
    </row>
    <row r="77" spans="1:9" s="96" customFormat="1">
      <c r="A77" s="95"/>
      <c r="B77" s="95"/>
      <c r="C77" s="2"/>
      <c r="D77" s="2"/>
      <c r="E77" s="2"/>
      <c r="H77" s="1"/>
      <c r="I77" s="1"/>
    </row>
    <row r="78" spans="1:9" s="96" customFormat="1">
      <c r="A78" s="95"/>
      <c r="B78" s="95"/>
      <c r="C78" s="2"/>
      <c r="D78" s="2"/>
      <c r="E78" s="2"/>
      <c r="H78" s="1"/>
      <c r="I78" s="1"/>
    </row>
    <row r="79" spans="1:9" s="96" customFormat="1">
      <c r="A79" s="95"/>
      <c r="B79" s="95"/>
      <c r="C79" s="2"/>
      <c r="D79" s="2"/>
      <c r="E79" s="2"/>
      <c r="H79" s="1"/>
      <c r="I79" s="1"/>
    </row>
    <row r="80" spans="1:9" s="96" customFormat="1">
      <c r="A80" s="95"/>
      <c r="B80" s="95"/>
      <c r="C80" s="2"/>
      <c r="D80" s="2"/>
      <c r="E80" s="2"/>
      <c r="H80" s="1"/>
      <c r="I80" s="1"/>
    </row>
    <row r="81" spans="1:9" s="96" customFormat="1">
      <c r="A81" s="95"/>
      <c r="B81" s="95"/>
      <c r="C81" s="2"/>
      <c r="D81" s="2"/>
      <c r="E81" s="2"/>
      <c r="H81" s="1"/>
      <c r="I81" s="1"/>
    </row>
    <row r="82" spans="1:9" s="96" customFormat="1">
      <c r="A82" s="95"/>
      <c r="B82" s="95"/>
      <c r="C82" s="2"/>
      <c r="D82" s="2"/>
      <c r="E82" s="2"/>
      <c r="H82" s="1"/>
      <c r="I82" s="1"/>
    </row>
    <row r="83" spans="1:9" s="96" customFormat="1">
      <c r="A83" s="95"/>
      <c r="B83" s="95"/>
      <c r="C83" s="2"/>
      <c r="D83" s="2"/>
      <c r="E83" s="2"/>
      <c r="H83" s="1"/>
      <c r="I83" s="1"/>
    </row>
    <row r="84" spans="1:9" s="96" customFormat="1">
      <c r="A84" s="95"/>
      <c r="B84" s="95"/>
      <c r="C84" s="2"/>
      <c r="D84" s="2"/>
      <c r="E84" s="2"/>
      <c r="H84" s="1"/>
      <c r="I84" s="1"/>
    </row>
    <row r="85" spans="1:9" s="96" customFormat="1">
      <c r="A85" s="95"/>
      <c r="B85" s="95"/>
      <c r="C85" s="2"/>
      <c r="D85" s="2"/>
      <c r="E85" s="2"/>
      <c r="H85" s="1"/>
      <c r="I85" s="1"/>
    </row>
    <row r="86" spans="1:9" s="96" customFormat="1">
      <c r="A86" s="95"/>
      <c r="B86" s="95"/>
      <c r="C86" s="2"/>
      <c r="D86" s="2"/>
      <c r="E86" s="2"/>
      <c r="H86" s="1"/>
      <c r="I86" s="1"/>
    </row>
    <row r="87" spans="1:9" s="96" customFormat="1">
      <c r="A87" s="95"/>
      <c r="B87" s="95"/>
      <c r="C87" s="2"/>
      <c r="D87" s="2"/>
      <c r="E87" s="2"/>
      <c r="H87" s="1"/>
      <c r="I87" s="1"/>
    </row>
    <row r="88" spans="1:9" s="96" customFormat="1">
      <c r="A88" s="95"/>
      <c r="B88" s="95"/>
      <c r="C88" s="2"/>
      <c r="D88" s="2"/>
      <c r="E88" s="2"/>
      <c r="H88" s="1"/>
      <c r="I88" s="1"/>
    </row>
    <row r="89" spans="1:9" s="96" customFormat="1">
      <c r="A89" s="95"/>
      <c r="B89" s="95"/>
      <c r="C89" s="2"/>
      <c r="D89" s="2"/>
      <c r="E89" s="2"/>
      <c r="H89" s="1"/>
      <c r="I89" s="1"/>
    </row>
    <row r="90" spans="1:9" s="96" customFormat="1">
      <c r="A90" s="95"/>
      <c r="B90" s="95"/>
      <c r="C90" s="2"/>
      <c r="D90" s="2"/>
      <c r="E90" s="2"/>
      <c r="H90" s="1"/>
      <c r="I90" s="1"/>
    </row>
    <row r="91" spans="1:9" s="96" customFormat="1">
      <c r="A91" s="95"/>
      <c r="B91" s="95"/>
      <c r="C91" s="2"/>
      <c r="D91" s="2"/>
      <c r="E91" s="2"/>
      <c r="H91" s="1"/>
      <c r="I91" s="1"/>
    </row>
    <row r="92" spans="1:9" s="96" customFormat="1">
      <c r="A92" s="95"/>
      <c r="B92" s="95"/>
      <c r="C92" s="2"/>
      <c r="D92" s="2"/>
      <c r="E92" s="2"/>
      <c r="H92" s="1"/>
      <c r="I92" s="1"/>
    </row>
    <row r="93" spans="1:9" s="96" customFormat="1">
      <c r="A93" s="95"/>
      <c r="B93" s="95"/>
      <c r="C93" s="2"/>
      <c r="D93" s="2"/>
      <c r="E93" s="2"/>
      <c r="H93" s="1"/>
      <c r="I93" s="1"/>
    </row>
    <row r="94" spans="1:9" s="96" customFormat="1">
      <c r="A94" s="95"/>
      <c r="B94" s="95"/>
      <c r="C94" s="2"/>
      <c r="D94" s="2"/>
      <c r="E94" s="2"/>
      <c r="H94" s="1"/>
      <c r="I94" s="1"/>
    </row>
    <row r="95" spans="1:9" s="96" customFormat="1">
      <c r="A95" s="95"/>
      <c r="B95" s="95"/>
      <c r="C95" s="2"/>
      <c r="D95" s="2"/>
      <c r="E95" s="2"/>
      <c r="H95" s="1"/>
      <c r="I95" s="1"/>
    </row>
    <row r="96" spans="1:9" s="96" customFormat="1">
      <c r="A96" s="95"/>
      <c r="B96" s="95"/>
      <c r="C96" s="2"/>
      <c r="D96" s="2"/>
      <c r="E96" s="2"/>
      <c r="H96" s="1"/>
      <c r="I96" s="1"/>
    </row>
    <row r="97" spans="1:9" s="96" customFormat="1">
      <c r="A97" s="95"/>
      <c r="B97" s="95"/>
      <c r="C97" s="2"/>
      <c r="D97" s="2"/>
      <c r="E97" s="2"/>
      <c r="H97" s="1"/>
      <c r="I97" s="1"/>
    </row>
    <row r="98" spans="1:9" s="96" customFormat="1">
      <c r="A98" s="95"/>
      <c r="B98" s="95"/>
      <c r="C98" s="2"/>
      <c r="D98" s="2"/>
      <c r="E98" s="2"/>
      <c r="H98" s="1"/>
      <c r="I98" s="1"/>
    </row>
    <row r="99" spans="1:9" s="96" customFormat="1">
      <c r="A99" s="95"/>
      <c r="B99" s="95"/>
      <c r="C99" s="2"/>
      <c r="D99" s="2"/>
      <c r="E99" s="2"/>
      <c r="H99" s="1"/>
      <c r="I99" s="1"/>
    </row>
    <row r="100" spans="1:9" s="96" customFormat="1">
      <c r="A100" s="95"/>
      <c r="B100" s="95"/>
      <c r="C100" s="2"/>
      <c r="D100" s="2"/>
      <c r="E100" s="2"/>
      <c r="H100" s="1"/>
      <c r="I100" s="1"/>
    </row>
    <row r="101" spans="1:9" s="96" customFormat="1">
      <c r="A101" s="95"/>
      <c r="B101" s="95"/>
      <c r="C101" s="2"/>
      <c r="D101" s="2"/>
      <c r="E101" s="2"/>
      <c r="H101" s="1"/>
      <c r="I101" s="1"/>
    </row>
    <row r="102" spans="1:9" s="96" customFormat="1">
      <c r="A102" s="95"/>
      <c r="B102" s="95"/>
      <c r="C102" s="2"/>
      <c r="D102" s="2"/>
      <c r="E102" s="2"/>
      <c r="H102" s="1"/>
      <c r="I102" s="1"/>
    </row>
    <row r="103" spans="1:9" s="96" customFormat="1">
      <c r="A103" s="95"/>
      <c r="B103" s="95"/>
      <c r="C103" s="2"/>
      <c r="D103" s="2"/>
      <c r="E103" s="2"/>
      <c r="H103" s="1"/>
      <c r="I103" s="1"/>
    </row>
    <row r="104" spans="1:9" s="96" customFormat="1">
      <c r="A104" s="95"/>
      <c r="B104" s="95"/>
      <c r="C104" s="2"/>
      <c r="D104" s="2"/>
      <c r="E104" s="2"/>
      <c r="H104" s="1"/>
      <c r="I104" s="1"/>
    </row>
    <row r="105" spans="1:9" s="96" customFormat="1">
      <c r="A105" s="95"/>
      <c r="B105" s="95"/>
      <c r="C105" s="2"/>
      <c r="D105" s="2"/>
      <c r="E105" s="2"/>
      <c r="H105" s="1"/>
      <c r="I105" s="1"/>
    </row>
    <row r="106" spans="1:9" s="96" customFormat="1">
      <c r="A106" s="95"/>
      <c r="B106" s="95"/>
      <c r="C106" s="2"/>
      <c r="D106" s="2"/>
      <c r="E106" s="2"/>
      <c r="H106" s="1"/>
      <c r="I106" s="1"/>
    </row>
    <row r="107" spans="1:9" s="96" customFormat="1">
      <c r="A107" s="95"/>
      <c r="B107" s="95"/>
      <c r="C107" s="2"/>
      <c r="D107" s="2"/>
      <c r="E107" s="2"/>
      <c r="H107" s="1"/>
      <c r="I107" s="1"/>
    </row>
    <row r="108" spans="1:9" s="96" customFormat="1">
      <c r="A108" s="95"/>
      <c r="B108" s="95"/>
      <c r="C108" s="2"/>
      <c r="D108" s="2"/>
      <c r="E108" s="2"/>
      <c r="H108" s="1"/>
      <c r="I108" s="1"/>
    </row>
    <row r="109" spans="1:9" s="96" customFormat="1">
      <c r="A109" s="95"/>
      <c r="B109" s="95"/>
      <c r="C109" s="2"/>
      <c r="D109" s="2"/>
      <c r="E109" s="2"/>
      <c r="H109" s="1"/>
      <c r="I109" s="1"/>
    </row>
    <row r="110" spans="1:9" s="96" customFormat="1">
      <c r="A110" s="95"/>
      <c r="B110" s="95"/>
      <c r="C110" s="2"/>
      <c r="D110" s="2"/>
      <c r="E110" s="2"/>
      <c r="H110" s="1"/>
      <c r="I110" s="1"/>
    </row>
    <row r="111" spans="1:9" s="96" customFormat="1">
      <c r="A111" s="95"/>
      <c r="B111" s="95"/>
      <c r="C111" s="2"/>
      <c r="D111" s="2"/>
      <c r="E111" s="2"/>
      <c r="H111" s="1"/>
      <c r="I111" s="1"/>
    </row>
    <row r="112" spans="1:9" s="96" customFormat="1">
      <c r="A112" s="95"/>
      <c r="B112" s="95"/>
      <c r="C112" s="2"/>
      <c r="D112" s="2"/>
      <c r="E112" s="2"/>
      <c r="H112" s="1"/>
      <c r="I112" s="1"/>
    </row>
    <row r="113" spans="1:9" s="96" customFormat="1">
      <c r="A113" s="95"/>
      <c r="B113" s="95"/>
      <c r="C113" s="2"/>
      <c r="D113" s="2"/>
      <c r="E113" s="2"/>
      <c r="H113" s="1"/>
      <c r="I113" s="1"/>
    </row>
    <row r="114" spans="1:9" s="96" customFormat="1">
      <c r="A114" s="95"/>
      <c r="B114" s="95"/>
      <c r="C114" s="2"/>
      <c r="D114" s="2"/>
      <c r="E114" s="2"/>
      <c r="H114" s="1"/>
      <c r="I114" s="1"/>
    </row>
    <row r="115" spans="1:9" s="96" customFormat="1">
      <c r="A115" s="95"/>
      <c r="B115" s="95"/>
      <c r="C115" s="2"/>
      <c r="D115" s="2"/>
      <c r="E115" s="2"/>
      <c r="H115" s="1"/>
      <c r="I115" s="1"/>
    </row>
    <row r="116" spans="1:9" s="96" customFormat="1">
      <c r="A116" s="95"/>
      <c r="B116" s="95"/>
      <c r="C116" s="2"/>
      <c r="D116" s="2"/>
      <c r="E116" s="2"/>
      <c r="H116" s="1"/>
      <c r="I116" s="1"/>
    </row>
    <row r="117" spans="1:9" s="96" customFormat="1">
      <c r="A117" s="95"/>
      <c r="B117" s="95"/>
      <c r="C117" s="2"/>
      <c r="D117" s="2"/>
      <c r="E117" s="2"/>
      <c r="H117" s="1"/>
      <c r="I117" s="1"/>
    </row>
    <row r="118" spans="1:9" s="96" customFormat="1">
      <c r="A118" s="95"/>
      <c r="B118" s="95"/>
      <c r="C118" s="2"/>
      <c r="D118" s="2"/>
      <c r="E118" s="2"/>
      <c r="H118" s="1"/>
      <c r="I118" s="1"/>
    </row>
    <row r="119" spans="1:9" s="96" customFormat="1">
      <c r="A119" s="95"/>
      <c r="B119" s="95"/>
      <c r="C119" s="2"/>
      <c r="D119" s="2"/>
      <c r="E119" s="2"/>
      <c r="H119" s="1"/>
      <c r="I119" s="1"/>
    </row>
    <row r="120" spans="1:9" s="96" customFormat="1">
      <c r="A120" s="95"/>
      <c r="B120" s="95"/>
      <c r="C120" s="2"/>
      <c r="D120" s="2"/>
      <c r="E120" s="2"/>
      <c r="H120" s="1"/>
      <c r="I120" s="1"/>
    </row>
    <row r="121" spans="1:9" s="96" customFormat="1">
      <c r="A121" s="95"/>
      <c r="B121" s="95"/>
      <c r="C121" s="2"/>
      <c r="D121" s="2"/>
      <c r="E121" s="2"/>
      <c r="H121" s="1"/>
      <c r="I121" s="1"/>
    </row>
    <row r="122" spans="1:9" s="96" customFormat="1">
      <c r="A122" s="95"/>
      <c r="B122" s="95"/>
      <c r="C122" s="2"/>
      <c r="D122" s="2"/>
      <c r="E122" s="2"/>
      <c r="H122" s="1"/>
      <c r="I122" s="1"/>
    </row>
    <row r="123" spans="1:9" s="96" customFormat="1">
      <c r="A123" s="95"/>
      <c r="B123" s="95"/>
      <c r="C123" s="2"/>
      <c r="D123" s="2"/>
      <c r="E123" s="2"/>
      <c r="H123" s="1"/>
      <c r="I123" s="1"/>
    </row>
    <row r="124" spans="1:9" s="96" customFormat="1">
      <c r="A124" s="95"/>
      <c r="B124" s="95"/>
      <c r="C124" s="2"/>
      <c r="D124" s="2"/>
      <c r="E124" s="2"/>
      <c r="H124" s="1"/>
      <c r="I124" s="1"/>
    </row>
    <row r="125" spans="1:9" s="96" customFormat="1">
      <c r="A125" s="95"/>
      <c r="B125" s="95"/>
      <c r="C125" s="2"/>
      <c r="D125" s="2"/>
      <c r="E125" s="2"/>
      <c r="H125" s="1"/>
      <c r="I125" s="1"/>
    </row>
    <row r="126" spans="1:9" s="96" customFormat="1">
      <c r="A126" s="95"/>
      <c r="B126" s="95"/>
      <c r="C126" s="2"/>
      <c r="D126" s="2"/>
      <c r="E126" s="2"/>
      <c r="H126" s="1"/>
      <c r="I126" s="1"/>
    </row>
    <row r="127" spans="1:9" s="96" customFormat="1">
      <c r="A127" s="95"/>
      <c r="B127" s="95"/>
      <c r="C127" s="2"/>
      <c r="D127" s="2"/>
      <c r="E127" s="2"/>
      <c r="H127" s="1"/>
      <c r="I127" s="1"/>
    </row>
    <row r="128" spans="1:9" s="96" customFormat="1">
      <c r="A128" s="95"/>
      <c r="B128" s="95"/>
      <c r="C128" s="2"/>
      <c r="D128" s="2"/>
      <c r="E128" s="2"/>
      <c r="H128" s="1"/>
      <c r="I128" s="1"/>
    </row>
    <row r="129" spans="1:9" s="96" customFormat="1">
      <c r="A129" s="95"/>
      <c r="B129" s="95"/>
      <c r="C129" s="2"/>
      <c r="D129" s="2"/>
      <c r="E129" s="2"/>
      <c r="H129" s="1"/>
      <c r="I129" s="1"/>
    </row>
    <row r="130" spans="1:9" s="96" customFormat="1">
      <c r="A130" s="95"/>
      <c r="B130" s="95"/>
      <c r="C130" s="2"/>
      <c r="D130" s="2"/>
      <c r="E130" s="2"/>
      <c r="H130" s="1"/>
      <c r="I130" s="1"/>
    </row>
    <row r="131" spans="1:9" s="96" customFormat="1">
      <c r="A131" s="95"/>
      <c r="B131" s="95"/>
      <c r="C131" s="2"/>
      <c r="D131" s="2"/>
      <c r="E131" s="2"/>
      <c r="H131" s="1"/>
      <c r="I131" s="1"/>
    </row>
    <row r="132" spans="1:9" s="96" customFormat="1">
      <c r="A132" s="95"/>
      <c r="B132" s="95"/>
      <c r="C132" s="2"/>
      <c r="D132" s="2"/>
      <c r="E132" s="2"/>
      <c r="H132" s="1"/>
      <c r="I132" s="1"/>
    </row>
  </sheetData>
  <sheetProtection formatCells="0" formatColumns="0" formatRows="0" insertRows="0"/>
  <mergeCells count="5">
    <mergeCell ref="A1:B1"/>
    <mergeCell ref="A2:F2"/>
    <mergeCell ref="B4:G4"/>
    <mergeCell ref="B5:G5"/>
    <mergeCell ref="B6:G6"/>
  </mergeCells>
  <conditionalFormatting sqref="B4:B6">
    <cfRule type="containsText" priority="6" stopIfTrue="1" operator="containsText" text=" ">
      <formula>NOT(ISERROR(SEARCH(" ",B4)))</formula>
    </cfRule>
  </conditionalFormatting>
  <conditionalFormatting sqref="B7:B8">
    <cfRule type="containsText" priority="2" stopIfTrue="1" operator="containsText" text=" ">
      <formula>NOT(ISERROR(SEARCH(" ",B7)))</formula>
    </cfRule>
  </conditionalFormatting>
  <conditionalFormatting sqref="B7:B9">
    <cfRule type="containsText" dxfId="9" priority="1" stopIfTrue="1" operator="containsText" text=" ">
      <formula>NOT(ISERROR(SEARCH(" ",B7)))</formula>
    </cfRule>
  </conditionalFormatting>
  <conditionalFormatting sqref="B4:G6">
    <cfRule type="containsText" dxfId="8" priority="5" stopIfTrue="1" operator="containsText" text="   ">
      <formula>NOT(ISERROR(SEARCH("   ",B4)))</formula>
    </cfRule>
  </conditionalFormatting>
  <conditionalFormatting sqref="D21:G26">
    <cfRule type="cellIs" dxfId="7" priority="18" stopIfTrue="1" operator="equal">
      <formula>0</formula>
    </cfRule>
  </conditionalFormatting>
  <conditionalFormatting sqref="D31:G35">
    <cfRule type="cellIs" dxfId="6" priority="20" stopIfTrue="1" operator="equal">
      <formula>0</formula>
    </cfRule>
  </conditionalFormatting>
  <conditionalFormatting sqref="D40:G53">
    <cfRule type="cellIs" dxfId="5" priority="9" stopIfTrue="1" operator="equal">
      <formula>0</formula>
    </cfRule>
  </conditionalFormatting>
  <conditionalFormatting sqref="D60:G60">
    <cfRule type="cellIs" dxfId="4" priority="17" stopIfTrue="1" operator="equal">
      <formula>0</formula>
    </cfRule>
  </conditionalFormatting>
  <conditionalFormatting sqref="F20:G20 H21:H26 H31:H35 H60 H1:I1">
    <cfRule type="containsText" priority="25" stopIfTrue="1" operator="containsText" text=" ">
      <formula>NOT(ISERROR(SEARCH(" ",F1)))</formula>
    </cfRule>
  </conditionalFormatting>
  <conditionalFormatting sqref="H21:H26 G10 I10 F20:G20 H31:H35 H60">
    <cfRule type="containsText" dxfId="3" priority="24" stopIfTrue="1" operator="containsText" text=" ">
      <formula>NOT(ISERROR(SEARCH(" ",F10)))</formula>
    </cfRule>
  </conditionalFormatting>
  <conditionalFormatting sqref="H21:H26">
    <cfRule type="containsText" dxfId="2" priority="21" stopIfTrue="1" operator="containsText" text=" ">
      <formula>NOT(ISERROR(SEARCH(" ",H21)))</formula>
    </cfRule>
    <cfRule type="containsText" priority="22" stopIfTrue="1" operator="containsText" text=" ">
      <formula>NOT(ISERROR(SEARCH(" ",H21)))</formula>
    </cfRule>
  </conditionalFormatting>
  <conditionalFormatting sqref="H40:H53">
    <cfRule type="containsText" dxfId="1" priority="15" stopIfTrue="1" operator="containsText" text=" ">
      <formula>NOT(ISERROR(SEARCH(" ",H40)))</formula>
    </cfRule>
    <cfRule type="containsText" priority="16" stopIfTrue="1" operator="containsText" text=" ">
      <formula>NOT(ISERROR(SEARCH(" ",H40)))</formula>
    </cfRule>
  </conditionalFormatting>
  <conditionalFormatting sqref="H4:I6">
    <cfRule type="containsText" priority="4" stopIfTrue="1" operator="containsText" text=" ">
      <formula>NOT(ISERROR(SEARCH(" ",H4)))</formula>
    </cfRule>
  </conditionalFormatting>
  <conditionalFormatting sqref="I4">
    <cfRule type="containsText" dxfId="0" priority="3" stopIfTrue="1" operator="containsText" text=" ">
      <formula>NOT(ISERROR(SEARCH(" ",I4)))</formula>
    </cfRule>
  </conditionalFormatting>
  <printOptions horizontalCentered="1"/>
  <pageMargins left="0.59055118110236227" right="0.59055118110236227" top="1.1811023622047245" bottom="0.59055118110236227" header="0.27559055118110237" footer="0.27559055118110237"/>
  <pageSetup paperSize="9" scale="66" orientation="portrait" r:id="rId1"/>
  <headerFooter alignWithMargins="0">
    <oddHeader>&amp;L&amp;G&amp;R&amp;G</oddHeader>
    <oddFooter>&amp;L&amp;6ASTRA KV per 05.10.2023 / Erstellt ICP F3&amp;R&amp;8&amp;P/&amp;N</oddFooter>
  </headerFooter>
  <customProperties>
    <customPr name="EpmWorksheetKeyString_GUID" r:id="rId2"/>
  </customPropertie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6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2</xdr:col>
                    <xdr:colOff>504825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7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</xdr:col>
                    <xdr:colOff>504825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GP_EK</vt:lpstr>
      <vt:lpstr>AP_MK</vt:lpstr>
      <vt:lpstr>DP_MP</vt:lpstr>
      <vt:lpstr>Muster</vt:lpstr>
      <vt:lpstr>AP_MK!Druckbereich</vt:lpstr>
      <vt:lpstr>DP_MP!Druckbereich</vt:lpstr>
      <vt:lpstr>GP_EK!Druckbereich</vt:lpstr>
      <vt:lpstr>Muster!Druckbereich</vt:lpstr>
    </vt:vector>
  </TitlesOfParts>
  <Company>Investitionscontrolling (F3)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 KV (J292-0787)</dc:title>
  <dc:creator>Dähler, Sabine</dc:creator>
  <cp:lastModifiedBy>Feller Daniel ASTRA</cp:lastModifiedBy>
  <cp:lastPrinted>2023-10-23T11:15:21Z</cp:lastPrinted>
  <dcterms:created xsi:type="dcterms:W3CDTF">2010-07-20T09:23:26Z</dcterms:created>
  <dcterms:modified xsi:type="dcterms:W3CDTF">2025-05-05T15:11:02Z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COO.2045.100.7.1927601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537 -02013</vt:lpwstr>
  </property>
  <property fmtid="{D5CDD505-2E9C-101B-9397-08002B2CF9AE}" pid="5" name="FSC#COOELAK@1.1001:FileRefYear">
    <vt:lpwstr>2007</vt:lpwstr>
  </property>
  <property fmtid="{D5CDD505-2E9C-101B-9397-08002B2CF9AE}" pid="6" name="FSC#COOELAK@1.1001:FileRefOrdinal">
    <vt:lpwstr>2013</vt:lpwstr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Dähler Sabine, Zofingen</vt:lpwstr>
  </property>
  <property fmtid="{D5CDD505-2E9C-101B-9397-08002B2CF9AE}" pid="10" name="FSC#COOELAK@1.1001:OwnerExtension">
    <vt:lpwstr>+41 58 482 75 21</vt:lpwstr>
  </property>
  <property fmtid="{D5CDD505-2E9C-101B-9397-08002B2CF9AE}" pid="11" name="FSC#COOELAK@1.1001:OwnerFaxExtension">
    <vt:lpwstr>+41 58 482 75 90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Investitionscontrolling F3 (ASTRA)</vt:lpwstr>
  </property>
  <property fmtid="{D5CDD505-2E9C-101B-9397-08002B2CF9AE}" pid="17" name="FSC#COOELAK@1.1001:CreatedAt">
    <vt:lpwstr>20.07.2010</vt:lpwstr>
  </property>
  <property fmtid="{D5CDD505-2E9C-101B-9397-08002B2CF9AE}" pid="18" name="FSC#COOELAK@1.1001:OU">
    <vt:lpwstr>Strasseninfrastruktur West (ASTRA)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*COO.2045.100.7.1927601*</vt:lpwstr>
  </property>
  <property fmtid="{D5CDD505-2E9C-101B-9397-08002B2CF9AE}" pid="21" name="FSC#COOELAK@1.1001:RefBarCode">
    <vt:lpwstr>*COO.2045.100.11.1827878*</vt:lpwstr>
  </property>
  <property fmtid="{D5CDD505-2E9C-101B-9397-08002B2CF9AE}" pid="22" name="FSC#COOELAK@1.1001:FileRefBarCode">
    <vt:lpwstr>*537 -02013*</vt:lpwstr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>Hochuli Marco, Zofingen</vt:lpwstr>
  </property>
  <property fmtid="{D5CDD505-2E9C-101B-9397-08002B2CF9AE}" pid="27" name="FSC#COOELAK@1.1001:ProcessResponsiblePhone">
    <vt:lpwstr>+41 62 745 75 05</vt:lpwstr>
  </property>
  <property fmtid="{D5CDD505-2E9C-101B-9397-08002B2CF9AE}" pid="28" name="FSC#COOELAK@1.1001:ProcessResponsibleMail">
    <vt:lpwstr>marco.hochuli@astra.admin.ch</vt:lpwstr>
  </property>
  <property fmtid="{D5CDD505-2E9C-101B-9397-08002B2CF9AE}" pid="29" name="FSC#COOELAK@1.1001:ProcessResponsibleFax">
    <vt:lpwstr>+41 58 482 75 90</vt:lpwstr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>537 </vt:lpwstr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initdone">
    <vt:bool>true</vt:bool>
  </property>
  <property fmtid="{D5CDD505-2E9C-101B-9397-08002B2CF9AE}" pid="42" name="FSC#ASTRACFG@15.1700:Abs_Fachbereich">
    <vt:lpwstr/>
  </property>
  <property fmtid="{D5CDD505-2E9C-101B-9397-08002B2CF9AE}" pid="43" name="FSC#ASTRACFG@15.1700:Abs_Fachbereichsfunktion">
    <vt:lpwstr/>
  </property>
  <property fmtid="{D5CDD505-2E9C-101B-9397-08002B2CF9AE}" pid="44" name="FSC#ASTRACFG@15.1700:Absender_Fusszeilen">
    <vt:lpwstr>Bundesamt für Strassen ASTRA_x000d_
Sabine Dähler_x000d_
Brühlstrasse 3, 4800 Zofingen_x000d_
Tel. +41 58 482 75 21, Fax +41 58 482 75 90_x000d_
sabine.daehler@astra.admin.ch_x000d_
www.astra.admin.ch</vt:lpwstr>
  </property>
  <property fmtid="{D5CDD505-2E9C-101B-9397-08002B2CF9AE}" pid="45" name="FSC#ASTRACFG@15.1700:Abteilung">
    <vt:lpwstr/>
  </property>
  <property fmtid="{D5CDD505-2E9C-101B-9397-08002B2CF9AE}" pid="46" name="FSC#ASTRACFG@15.1700:Bereich">
    <vt:lpwstr/>
  </property>
  <property fmtid="{D5CDD505-2E9C-101B-9397-08002B2CF9AE}" pid="47" name="FSC#ASTRACFG@15.1700:Fachbereich">
    <vt:lpwstr/>
  </property>
  <property fmtid="{D5CDD505-2E9C-101B-9397-08002B2CF9AE}" pid="48" name="FSC#ASTRACFG@15.1700:FilialeOrt">
    <vt:lpwstr>Zofingen</vt:lpwstr>
  </property>
  <property fmtid="{D5CDD505-2E9C-101B-9397-08002B2CF9AE}" pid="49" name="FSC#ASTRACFG@15.1700:Funktion">
    <vt:lpwstr/>
  </property>
  <property fmtid="{D5CDD505-2E9C-101B-9397-08002B2CF9AE}" pid="50" name="FSC#ASTRACFG@15.1700:Postadresse">
    <vt:lpwstr>Brühlstrasse 3, 4800 Zofingen</vt:lpwstr>
  </property>
  <property fmtid="{D5CDD505-2E9C-101B-9397-08002B2CF9AE}" pid="51" name="FSC#ASTRACFG@15.1700:Standortadresse">
    <vt:lpwstr>X</vt:lpwstr>
  </property>
  <property fmtid="{D5CDD505-2E9C-101B-9397-08002B2CF9AE}" pid="52" name="FSC#UVEKCFG@15.1700:Function">
    <vt:lpwstr/>
  </property>
  <property fmtid="{D5CDD505-2E9C-101B-9397-08002B2CF9AE}" pid="53" name="FSC#UVEKCFG@15.1700:FileRespOrg">
    <vt:lpwstr>Investitionscontrolling F3</vt:lpwstr>
  </property>
  <property fmtid="{D5CDD505-2E9C-101B-9397-08002B2CF9AE}" pid="54" name="FSC#UVEKCFG@15.1700:DefaultGroupFileResponsible">
    <vt:lpwstr>Investitionscontrolling F3</vt:lpwstr>
  </property>
  <property fmtid="{D5CDD505-2E9C-101B-9397-08002B2CF9AE}" pid="55" name="FSC#UVEKCFG@15.1700:FileRespFunction">
    <vt:lpwstr/>
  </property>
  <property fmtid="{D5CDD505-2E9C-101B-9397-08002B2CF9AE}" pid="56" name="FSC#UVEKCFG@15.1700:AssignedClassification">
    <vt:lpwstr/>
  </property>
  <property fmtid="{D5CDD505-2E9C-101B-9397-08002B2CF9AE}" pid="57" name="FSC#UVEKCFG@15.1700:AssignedClassificationCode">
    <vt:lpwstr>COO.1.1001.1.137854</vt:lpwstr>
  </property>
  <property fmtid="{D5CDD505-2E9C-101B-9397-08002B2CF9AE}" pid="58" name="FSC#UVEKCFG@15.1700:FileResponsible">
    <vt:lpwstr>Sabine Dähler</vt:lpwstr>
  </property>
  <property fmtid="{D5CDD505-2E9C-101B-9397-08002B2CF9AE}" pid="59" name="FSC#UVEKCFG@15.1700:FileResponsibleTel">
    <vt:lpwstr>+41 58 482 75 21</vt:lpwstr>
  </property>
  <property fmtid="{D5CDD505-2E9C-101B-9397-08002B2CF9AE}" pid="60" name="FSC#UVEKCFG@15.1700:FileResponsibleEmail">
    <vt:lpwstr>sabine.daehler@astra.admin.ch</vt:lpwstr>
  </property>
  <property fmtid="{D5CDD505-2E9C-101B-9397-08002B2CF9AE}" pid="61" name="FSC#UVEKCFG@15.1700:FileResponsibleFax">
    <vt:lpwstr>+41 58 482 75 90</vt:lpwstr>
  </property>
  <property fmtid="{D5CDD505-2E9C-101B-9397-08002B2CF9AE}" pid="62" name="FSC#UVEKCFG@15.1700:FileResponsibleAddress">
    <vt:lpwstr>Brühlstrasse 3, 4800 Zofingen</vt:lpwstr>
  </property>
  <property fmtid="{D5CDD505-2E9C-101B-9397-08002B2CF9AE}" pid="63" name="FSC#UVEKCFG@15.1700:FileResponsibleStreet">
    <vt:lpwstr>Brühlstrasse 3</vt:lpwstr>
  </property>
  <property fmtid="{D5CDD505-2E9C-101B-9397-08002B2CF9AE}" pid="64" name="FSC#UVEKCFG@15.1700:FileResponsiblezipcode">
    <vt:lpwstr>4800</vt:lpwstr>
  </property>
  <property fmtid="{D5CDD505-2E9C-101B-9397-08002B2CF9AE}" pid="65" name="FSC#UVEKCFG@15.1700:FileResponsiblecity">
    <vt:lpwstr>Zofingen</vt:lpwstr>
  </property>
  <property fmtid="{D5CDD505-2E9C-101B-9397-08002B2CF9AE}" pid="66" name="FSC#UVEKCFG@15.1700:FileResponsibleAbbreviation">
    <vt:lpwstr>Das</vt:lpwstr>
  </property>
  <property fmtid="{D5CDD505-2E9C-101B-9397-08002B2CF9AE}" pid="67" name="FSC#UVEKCFG@15.1700:FileRespOrgHome">
    <vt:lpwstr/>
  </property>
  <property fmtid="{D5CDD505-2E9C-101B-9397-08002B2CF9AE}" pid="68" name="FSC#UVEKCFG@15.1700:CurrUserAbbreviation">
    <vt:lpwstr>Fda</vt:lpwstr>
  </property>
  <property fmtid="{D5CDD505-2E9C-101B-9397-08002B2CF9AE}" pid="69" name="FSC#UVEKCFG@15.1700:CategoryReference">
    <vt:lpwstr>537 </vt:lpwstr>
  </property>
  <property fmtid="{D5CDD505-2E9C-101B-9397-08002B2CF9AE}" pid="70" name="FSC#UVEKCFG@15.1700:cooAddress">
    <vt:lpwstr>COO.2045.100.7.1927601</vt:lpwstr>
  </property>
  <property fmtid="{D5CDD505-2E9C-101B-9397-08002B2CF9AE}" pid="71" name="FSC#UVEKCFG@15.1700:sleeveFileReference">
    <vt:lpwstr/>
  </property>
  <property fmtid="{D5CDD505-2E9C-101B-9397-08002B2CF9AE}" pid="72" name="FSC#UVEKCFG@15.1700:BureauName">
    <vt:lpwstr>Bundesamt für Strassen</vt:lpwstr>
  </property>
  <property fmtid="{D5CDD505-2E9C-101B-9397-08002B2CF9AE}" pid="73" name="FSC#UVEKCFG@15.1700:BureauShortName">
    <vt:lpwstr>ASTRA</vt:lpwstr>
  </property>
  <property fmtid="{D5CDD505-2E9C-101B-9397-08002B2CF9AE}" pid="74" name="FSC#UVEKCFG@15.1700:BureauWebsite">
    <vt:lpwstr>www.astra.admin.ch</vt:lpwstr>
  </property>
  <property fmtid="{D5CDD505-2E9C-101B-9397-08002B2CF9AE}" pid="75" name="FSC#UVEKCFG@15.1700:SubFileTitle">
    <vt:lpwstr>20111803 Vorlage IC_F3_KS_KV</vt:lpwstr>
  </property>
  <property fmtid="{D5CDD505-2E9C-101B-9397-08002B2CF9AE}" pid="76" name="FSC#UVEKCFG@15.1700:ForeignNumber">
    <vt:lpwstr/>
  </property>
  <property fmtid="{D5CDD505-2E9C-101B-9397-08002B2CF9AE}" pid="77" name="FSC#UVEKCFG@15.1700:Amtstitel">
    <vt:lpwstr/>
  </property>
  <property fmtid="{D5CDD505-2E9C-101B-9397-08002B2CF9AE}" pid="78" name="FSC#UVEKCFG@15.1700:ZusendungAm">
    <vt:lpwstr/>
  </property>
  <property fmtid="{D5CDD505-2E9C-101B-9397-08002B2CF9AE}" pid="79" name="FSC#UVEKCFG@15.1700:SignerLeft">
    <vt:lpwstr/>
  </property>
  <property fmtid="{D5CDD505-2E9C-101B-9397-08002B2CF9AE}" pid="80" name="FSC#UVEKCFG@15.1700:SignerRight">
    <vt:lpwstr/>
  </property>
  <property fmtid="{D5CDD505-2E9C-101B-9397-08002B2CF9AE}" pid="81" name="FSC#UVEKCFG@15.1700:SignerLeftJobTitle">
    <vt:lpwstr/>
  </property>
  <property fmtid="{D5CDD505-2E9C-101B-9397-08002B2CF9AE}" pid="82" name="FSC#UVEKCFG@15.1700:SignerRightJobTitle">
    <vt:lpwstr/>
  </property>
  <property fmtid="{D5CDD505-2E9C-101B-9397-08002B2CF9AE}" pid="83" name="FSC#UVEKCFG@15.1700:SignerLeftFunction">
    <vt:lpwstr/>
  </property>
  <property fmtid="{D5CDD505-2E9C-101B-9397-08002B2CF9AE}" pid="84" name="FSC#UVEKCFG@15.1700:SignerRightFunction">
    <vt:lpwstr/>
  </property>
  <property fmtid="{D5CDD505-2E9C-101B-9397-08002B2CF9AE}" pid="85" name="FSC#UVEKCFG@15.1700:SignerLeftUserRoleGroup">
    <vt:lpwstr/>
  </property>
  <property fmtid="{D5CDD505-2E9C-101B-9397-08002B2CF9AE}" pid="86" name="FSC#UVEKCFG@15.1700:SignerRightUserRoleGroup">
    <vt:lpwstr/>
  </property>
  <property fmtid="{D5CDD505-2E9C-101B-9397-08002B2CF9AE}" pid="87" name="FSC#UVEKCFG@15.1700:DocumentNumber">
    <vt:lpwstr>J292-0787</vt:lpwstr>
  </property>
  <property fmtid="{D5CDD505-2E9C-101B-9397-08002B2CF9AE}" pid="88" name="FSC#UVEKCFG@15.1700:AssignmentNumber">
    <vt:lpwstr/>
  </property>
  <property fmtid="{D5CDD505-2E9C-101B-9397-08002B2CF9AE}" pid="89" name="FSC#UVEKCFG@15.1700:EM_Personal">
    <vt:lpwstr/>
  </property>
  <property fmtid="{D5CDD505-2E9C-101B-9397-08002B2CF9AE}" pid="90" name="FSC#UVEKCFG@15.1700:EM_Geschlecht">
    <vt:lpwstr/>
  </property>
  <property fmtid="{D5CDD505-2E9C-101B-9397-08002B2CF9AE}" pid="91" name="FSC#UVEKCFG@15.1700:EM_GebDatum">
    <vt:lpwstr/>
  </property>
  <property fmtid="{D5CDD505-2E9C-101B-9397-08002B2CF9AE}" pid="92" name="FSC#UVEKCFG@15.1700:EM_Funktion">
    <vt:lpwstr/>
  </property>
  <property fmtid="{D5CDD505-2E9C-101B-9397-08002B2CF9AE}" pid="93" name="FSC#UVEKCFG@15.1700:EM_Beruf">
    <vt:lpwstr/>
  </property>
  <property fmtid="{D5CDD505-2E9C-101B-9397-08002B2CF9AE}" pid="94" name="FSC#UVEKCFG@15.1700:EM_SVNR">
    <vt:lpwstr/>
  </property>
  <property fmtid="{D5CDD505-2E9C-101B-9397-08002B2CF9AE}" pid="95" name="FSC#UVEKCFG@15.1700:EM_Familienstand">
    <vt:lpwstr/>
  </property>
  <property fmtid="{D5CDD505-2E9C-101B-9397-08002B2CF9AE}" pid="96" name="FSC#UVEKCFG@15.1700:EM_Muttersprache">
    <vt:lpwstr/>
  </property>
  <property fmtid="{D5CDD505-2E9C-101B-9397-08002B2CF9AE}" pid="97" name="FSC#UVEKCFG@15.1700:EM_Geboren_in">
    <vt:lpwstr/>
  </property>
  <property fmtid="{D5CDD505-2E9C-101B-9397-08002B2CF9AE}" pid="98" name="FSC#UVEKCFG@15.1700:EM_Briefanrede">
    <vt:lpwstr/>
  </property>
  <property fmtid="{D5CDD505-2E9C-101B-9397-08002B2CF9AE}" pid="99" name="FSC#UVEKCFG@15.1700:EM_Kommunikationssprache">
    <vt:lpwstr/>
  </property>
  <property fmtid="{D5CDD505-2E9C-101B-9397-08002B2CF9AE}" pid="100" name="FSC#UVEKCFG@15.1700:EM_Webseite">
    <vt:lpwstr/>
  </property>
  <property fmtid="{D5CDD505-2E9C-101B-9397-08002B2CF9AE}" pid="101" name="FSC#UVEKCFG@15.1700:EM_TelNr_Business">
    <vt:lpwstr/>
  </property>
  <property fmtid="{D5CDD505-2E9C-101B-9397-08002B2CF9AE}" pid="102" name="FSC#UVEKCFG@15.1700:EM_TelNr_Private">
    <vt:lpwstr/>
  </property>
  <property fmtid="{D5CDD505-2E9C-101B-9397-08002B2CF9AE}" pid="103" name="FSC#UVEKCFG@15.1700:EM_TelNr_Mobile">
    <vt:lpwstr/>
  </property>
  <property fmtid="{D5CDD505-2E9C-101B-9397-08002B2CF9AE}" pid="104" name="FSC#UVEKCFG@15.1700:EM_TelNr_Other">
    <vt:lpwstr/>
  </property>
  <property fmtid="{D5CDD505-2E9C-101B-9397-08002B2CF9AE}" pid="105" name="FSC#UVEKCFG@15.1700:EM_TelNr_Fax">
    <vt:lpwstr/>
  </property>
  <property fmtid="{D5CDD505-2E9C-101B-9397-08002B2CF9AE}" pid="106" name="FSC#UVEKCFG@15.1700:EM_EMail1">
    <vt:lpwstr/>
  </property>
  <property fmtid="{D5CDD505-2E9C-101B-9397-08002B2CF9AE}" pid="107" name="FSC#UVEKCFG@15.1700:EM_EMail2">
    <vt:lpwstr/>
  </property>
  <property fmtid="{D5CDD505-2E9C-101B-9397-08002B2CF9AE}" pid="108" name="FSC#UVEKCFG@15.1700:EM_EMail3">
    <vt:lpwstr/>
  </property>
  <property fmtid="{D5CDD505-2E9C-101B-9397-08002B2CF9AE}" pid="109" name="FSC#UVEKCFG@15.1700:EM_Name">
    <vt:lpwstr/>
  </property>
  <property fmtid="{D5CDD505-2E9C-101B-9397-08002B2CF9AE}" pid="110" name="FSC#UVEKCFG@15.1700:EM_UID">
    <vt:lpwstr/>
  </property>
  <property fmtid="{D5CDD505-2E9C-101B-9397-08002B2CF9AE}" pid="111" name="FSC#UVEKCFG@15.1700:EM_Rechtsform">
    <vt:lpwstr/>
  </property>
  <property fmtid="{D5CDD505-2E9C-101B-9397-08002B2CF9AE}" pid="112" name="FSC#UVEKCFG@15.1700:EM_Klassifizierung">
    <vt:lpwstr/>
  </property>
  <property fmtid="{D5CDD505-2E9C-101B-9397-08002B2CF9AE}" pid="113" name="FSC#UVEKCFG@15.1700:EM_Gruendungsjahr">
    <vt:lpwstr/>
  </property>
  <property fmtid="{D5CDD505-2E9C-101B-9397-08002B2CF9AE}" pid="114" name="FSC#UVEKCFG@15.1700:EM_Versandart">
    <vt:lpwstr/>
  </property>
  <property fmtid="{D5CDD505-2E9C-101B-9397-08002B2CF9AE}" pid="115" name="FSC#UVEKCFG@15.1700:EM_Versandvermek">
    <vt:lpwstr/>
  </property>
  <property fmtid="{D5CDD505-2E9C-101B-9397-08002B2CF9AE}" pid="116" name="FSC#UVEKCFG@15.1700:EM_Anrede">
    <vt:lpwstr/>
  </property>
  <property fmtid="{D5CDD505-2E9C-101B-9397-08002B2CF9AE}" pid="117" name="FSC#UVEKCFG@15.1700:EM_Titel">
    <vt:lpwstr/>
  </property>
  <property fmtid="{D5CDD505-2E9C-101B-9397-08002B2CF9AE}" pid="118" name="FSC#UVEKCFG@15.1700:EM_Nachgestellter_Titel">
    <vt:lpwstr/>
  </property>
  <property fmtid="{D5CDD505-2E9C-101B-9397-08002B2CF9AE}" pid="119" name="FSC#UVEKCFG@15.1700:EM_Vorname">
    <vt:lpwstr/>
  </property>
  <property fmtid="{D5CDD505-2E9C-101B-9397-08002B2CF9AE}" pid="120" name="FSC#UVEKCFG@15.1700:EM_Nachname">
    <vt:lpwstr/>
  </property>
  <property fmtid="{D5CDD505-2E9C-101B-9397-08002B2CF9AE}" pid="121" name="FSC#UVEKCFG@15.1700:EM_Kurzbezeichnung">
    <vt:lpwstr/>
  </property>
  <property fmtid="{D5CDD505-2E9C-101B-9397-08002B2CF9AE}" pid="122" name="FSC#UVEKCFG@15.1700:EM_Organisations_Zeile_1">
    <vt:lpwstr/>
  </property>
  <property fmtid="{D5CDD505-2E9C-101B-9397-08002B2CF9AE}" pid="123" name="FSC#UVEKCFG@15.1700:EM_Organisations_Zeile_2">
    <vt:lpwstr/>
  </property>
  <property fmtid="{D5CDD505-2E9C-101B-9397-08002B2CF9AE}" pid="124" name="FSC#UVEKCFG@15.1700:EM_Organisations_Zeile_3">
    <vt:lpwstr/>
  </property>
  <property fmtid="{D5CDD505-2E9C-101B-9397-08002B2CF9AE}" pid="125" name="FSC#UVEKCFG@15.1700:EM_Strasse">
    <vt:lpwstr/>
  </property>
  <property fmtid="{D5CDD505-2E9C-101B-9397-08002B2CF9AE}" pid="126" name="FSC#UVEKCFG@15.1700:EM_Hausnummer">
    <vt:lpwstr/>
  </property>
  <property fmtid="{D5CDD505-2E9C-101B-9397-08002B2CF9AE}" pid="127" name="FSC#UVEKCFG@15.1700:EM_Strasse2">
    <vt:lpwstr/>
  </property>
  <property fmtid="{D5CDD505-2E9C-101B-9397-08002B2CF9AE}" pid="128" name="FSC#UVEKCFG@15.1700:EM_Hausnummer_Zusatz">
    <vt:lpwstr/>
  </property>
  <property fmtid="{D5CDD505-2E9C-101B-9397-08002B2CF9AE}" pid="129" name="FSC#UVEKCFG@15.1700:EM_Postfach">
    <vt:lpwstr/>
  </property>
  <property fmtid="{D5CDD505-2E9C-101B-9397-08002B2CF9AE}" pid="130" name="FSC#UVEKCFG@15.1700:EM_PLZ">
    <vt:lpwstr/>
  </property>
  <property fmtid="{D5CDD505-2E9C-101B-9397-08002B2CF9AE}" pid="131" name="FSC#UVEKCFG@15.1700:EM_Ort">
    <vt:lpwstr/>
  </property>
  <property fmtid="{D5CDD505-2E9C-101B-9397-08002B2CF9AE}" pid="132" name="FSC#UVEKCFG@15.1700:EM_Land">
    <vt:lpwstr/>
  </property>
  <property fmtid="{D5CDD505-2E9C-101B-9397-08002B2CF9AE}" pid="133" name="FSC#UVEKCFG@15.1700:EM_E_Mail_Adresse">
    <vt:lpwstr/>
  </property>
  <property fmtid="{D5CDD505-2E9C-101B-9397-08002B2CF9AE}" pid="134" name="FSC#UVEKCFG@15.1700:EM_Funktionsbezeichnung">
    <vt:lpwstr/>
  </property>
  <property fmtid="{D5CDD505-2E9C-101B-9397-08002B2CF9AE}" pid="135" name="FSC#UVEKCFG@15.1700:EM_Serienbrieffeld_1">
    <vt:lpwstr/>
  </property>
  <property fmtid="{D5CDD505-2E9C-101B-9397-08002B2CF9AE}" pid="136" name="FSC#UVEKCFG@15.1700:EM_Serienbrieffeld_2">
    <vt:lpwstr/>
  </property>
  <property fmtid="{D5CDD505-2E9C-101B-9397-08002B2CF9AE}" pid="137" name="FSC#UVEKCFG@15.1700:EM_Serienbrieffeld_3">
    <vt:lpwstr/>
  </property>
  <property fmtid="{D5CDD505-2E9C-101B-9397-08002B2CF9AE}" pid="138" name="FSC#UVEKCFG@15.1700:EM_Serienbrieffeld_4">
    <vt:lpwstr/>
  </property>
  <property fmtid="{D5CDD505-2E9C-101B-9397-08002B2CF9AE}" pid="139" name="FSC#UVEKCFG@15.1700:EM_Serienbrieffeld_5">
    <vt:lpwstr/>
  </property>
  <property fmtid="{D5CDD505-2E9C-101B-9397-08002B2CF9AE}" pid="140" name="FSC#UVEKCFG@15.1700:EM_Address">
    <vt:lpwstr/>
  </property>
  <property fmtid="{D5CDD505-2E9C-101B-9397-08002B2CF9AE}" pid="141" name="FSC#UVEKCFG@15.1700:Abs_Nachname">
    <vt:lpwstr>Dähler</vt:lpwstr>
  </property>
  <property fmtid="{D5CDD505-2E9C-101B-9397-08002B2CF9AE}" pid="142" name="FSC#UVEKCFG@15.1700:Abs_Vorname">
    <vt:lpwstr>Sabine</vt:lpwstr>
  </property>
  <property fmtid="{D5CDD505-2E9C-101B-9397-08002B2CF9AE}" pid="143" name="FSC#UVEKCFG@15.1700:Abs_Zeichen">
    <vt:lpwstr>Das</vt:lpwstr>
  </property>
  <property fmtid="{D5CDD505-2E9C-101B-9397-08002B2CF9AE}" pid="144" name="FSC#UVEKCFG@15.1700:Anrede">
    <vt:lpwstr/>
  </property>
  <property fmtid="{D5CDD505-2E9C-101B-9397-08002B2CF9AE}" pid="145" name="FSC#UVEKCFG@15.1700:EM_Versandartspez">
    <vt:lpwstr/>
  </property>
  <property fmtid="{D5CDD505-2E9C-101B-9397-08002B2CF9AE}" pid="146" name="FSC#UVEKCFG@15.1700:Briefdatum">
    <vt:lpwstr>20.07.2010</vt:lpwstr>
  </property>
  <property fmtid="{D5CDD505-2E9C-101B-9397-08002B2CF9AE}" pid="147" name="FSC#UVEKCFG@15.1700:Empf_Zeichen">
    <vt:lpwstr/>
  </property>
  <property fmtid="{D5CDD505-2E9C-101B-9397-08002B2CF9AE}" pid="148" name="FSC#UVEKCFG@15.1700:FilialePLZ">
    <vt:lpwstr>4800</vt:lpwstr>
  </property>
  <property fmtid="{D5CDD505-2E9C-101B-9397-08002B2CF9AE}" pid="149" name="FSC#UVEKCFG@15.1700:Gegenstand">
    <vt:lpwstr>BETREFF</vt:lpwstr>
  </property>
  <property fmtid="{D5CDD505-2E9C-101B-9397-08002B2CF9AE}" pid="150" name="FSC#UVEKCFG@15.1700:Nummer">
    <vt:lpwstr>J292-0787</vt:lpwstr>
  </property>
  <property fmtid="{D5CDD505-2E9C-101B-9397-08002B2CF9AE}" pid="151" name="FSC#UVEKCFG@15.1700:Unterschrift_Nachname">
    <vt:lpwstr/>
  </property>
  <property fmtid="{D5CDD505-2E9C-101B-9397-08002B2CF9AE}" pid="152" name="FSC#UVEKCFG@15.1700:Unterschrift_Vorname">
    <vt:lpwstr/>
  </property>
  <property fmtid="{D5CDD505-2E9C-101B-9397-08002B2CF9AE}" pid="153" name="FSC#COOELAK@1.1001:CurrentUserRolePos">
    <vt:lpwstr>Sachbearbeiter/in</vt:lpwstr>
  </property>
  <property fmtid="{D5CDD505-2E9C-101B-9397-08002B2CF9AE}" pid="154" name="FSC#COOELAK@1.1001:CurrentUserEmail">
    <vt:lpwstr>daniel.feller@astra.admin.ch</vt:lpwstr>
  </property>
  <property fmtid="{D5CDD505-2E9C-101B-9397-08002B2CF9AE}" pid="155" name="FSC#ATSTATECFG@1.1001:Office">
    <vt:lpwstr/>
  </property>
  <property fmtid="{D5CDD505-2E9C-101B-9397-08002B2CF9AE}" pid="156" name="FSC#ATSTATECFG@1.1001:Agent">
    <vt:lpwstr>Sabine Dähler</vt:lpwstr>
  </property>
  <property fmtid="{D5CDD505-2E9C-101B-9397-08002B2CF9AE}" pid="157" name="FSC#ATSTATECFG@1.1001:AgentPhone">
    <vt:lpwstr>+41 58 482 75 21</vt:lpwstr>
  </property>
  <property fmtid="{D5CDD505-2E9C-101B-9397-08002B2CF9AE}" pid="158" name="FSC#ATSTATECFG@1.1001:DepartmentFax">
    <vt:lpwstr/>
  </property>
  <property fmtid="{D5CDD505-2E9C-101B-9397-08002B2CF9AE}" pid="159" name="FSC#ATSTATECFG@1.1001:DepartmentEmail">
    <vt:lpwstr/>
  </property>
  <property fmtid="{D5CDD505-2E9C-101B-9397-08002B2CF9AE}" pid="160" name="FSC#ATSTATECFG@1.1001:SubfileDate">
    <vt:lpwstr>20.07.2010</vt:lpwstr>
  </property>
  <property fmtid="{D5CDD505-2E9C-101B-9397-08002B2CF9AE}" pid="161" name="FSC#ATSTATECFG@1.1001:SubfileSubject">
    <vt:lpwstr>Vorlage KV</vt:lpwstr>
  </property>
  <property fmtid="{D5CDD505-2E9C-101B-9397-08002B2CF9AE}" pid="162" name="FSC#ATSTATECFG@1.1001:DepartmentZipCode">
    <vt:lpwstr/>
  </property>
  <property fmtid="{D5CDD505-2E9C-101B-9397-08002B2CF9AE}" pid="163" name="FSC#ATSTATECFG@1.1001:DepartmentCountry">
    <vt:lpwstr/>
  </property>
  <property fmtid="{D5CDD505-2E9C-101B-9397-08002B2CF9AE}" pid="164" name="FSC#ATSTATECFG@1.1001:DepartmentCity">
    <vt:lpwstr/>
  </property>
  <property fmtid="{D5CDD505-2E9C-101B-9397-08002B2CF9AE}" pid="165" name="FSC#ATSTATECFG@1.1001:DepartmentStreet">
    <vt:lpwstr/>
  </property>
  <property fmtid="{D5CDD505-2E9C-101B-9397-08002B2CF9AE}" pid="166" name="FSC#ATSTATECFG@1.1001:DepartmentDVR">
    <vt:lpwstr/>
  </property>
  <property fmtid="{D5CDD505-2E9C-101B-9397-08002B2CF9AE}" pid="167" name="FSC#ATSTATECFG@1.1001:DepartmentUID">
    <vt:lpwstr/>
  </property>
  <property fmtid="{D5CDD505-2E9C-101B-9397-08002B2CF9AE}" pid="168" name="FSC#ATSTATECFG@1.1001:SubfileReference">
    <vt:lpwstr/>
  </property>
  <property fmtid="{D5CDD505-2E9C-101B-9397-08002B2CF9AE}" pid="169" name="FSC#ATSTATECFG@1.1001:Clause">
    <vt:lpwstr/>
  </property>
  <property fmtid="{D5CDD505-2E9C-101B-9397-08002B2CF9AE}" pid="170" name="FSC#ATSTATECFG@1.1001:ApprovedSignature">
    <vt:lpwstr/>
  </property>
  <property fmtid="{D5CDD505-2E9C-101B-9397-08002B2CF9AE}" pid="171" name="FSC#ATSTATECFG@1.1001:BankAccount">
    <vt:lpwstr/>
  </property>
  <property fmtid="{D5CDD505-2E9C-101B-9397-08002B2CF9AE}" pid="172" name="FSC#ATSTATECFG@1.1001:BankAccountOwner">
    <vt:lpwstr/>
  </property>
  <property fmtid="{D5CDD505-2E9C-101B-9397-08002B2CF9AE}" pid="173" name="FSC#ATSTATECFG@1.1001:BankInstitute">
    <vt:lpwstr/>
  </property>
  <property fmtid="{D5CDD505-2E9C-101B-9397-08002B2CF9AE}" pid="174" name="FSC#ATSTATECFG@1.1001:BankAccountID">
    <vt:lpwstr/>
  </property>
  <property fmtid="{D5CDD505-2E9C-101B-9397-08002B2CF9AE}" pid="175" name="FSC#ATSTATECFG@1.1001:BankAccountIBAN">
    <vt:lpwstr/>
  </property>
  <property fmtid="{D5CDD505-2E9C-101B-9397-08002B2CF9AE}" pid="176" name="FSC#ATSTATECFG@1.1001:BankAccountBIC">
    <vt:lpwstr/>
  </property>
  <property fmtid="{D5CDD505-2E9C-101B-9397-08002B2CF9AE}" pid="177" name="FSC#ATSTATECFG@1.1001:BankName">
    <vt:lpwstr/>
  </property>
  <property fmtid="{D5CDD505-2E9C-101B-9397-08002B2CF9AE}" pid="178" name="FSC#FSCFOLIO@1.1001:docpropproject">
    <vt:lpwstr/>
  </property>
  <property fmtid="{D5CDD505-2E9C-101B-9397-08002B2CF9AE}" pid="179" name="MSIP_Label_aa112399-b73b-40c1-8af2-919b124b9d91_Enabled">
    <vt:lpwstr>true</vt:lpwstr>
  </property>
  <property fmtid="{D5CDD505-2E9C-101B-9397-08002B2CF9AE}" pid="180" name="MSIP_Label_aa112399-b73b-40c1-8af2-919b124b9d91_SetDate">
    <vt:lpwstr>2025-05-05T15:08:57Z</vt:lpwstr>
  </property>
  <property fmtid="{D5CDD505-2E9C-101B-9397-08002B2CF9AE}" pid="181" name="MSIP_Label_aa112399-b73b-40c1-8af2-919b124b9d91_Method">
    <vt:lpwstr>Privileged</vt:lpwstr>
  </property>
  <property fmtid="{D5CDD505-2E9C-101B-9397-08002B2CF9AE}" pid="182" name="MSIP_Label_aa112399-b73b-40c1-8af2-919b124b9d91_Name">
    <vt:lpwstr>L2</vt:lpwstr>
  </property>
  <property fmtid="{D5CDD505-2E9C-101B-9397-08002B2CF9AE}" pid="183" name="MSIP_Label_aa112399-b73b-40c1-8af2-919b124b9d91_SiteId">
    <vt:lpwstr>6ae27add-8276-4a38-88c1-3a9c1f973767</vt:lpwstr>
  </property>
  <property fmtid="{D5CDD505-2E9C-101B-9397-08002B2CF9AE}" pid="184" name="MSIP_Label_aa112399-b73b-40c1-8af2-919b124b9d91_ActionId">
    <vt:lpwstr>b42d8d15-190e-4b9b-864f-050ccda1bd4a</vt:lpwstr>
  </property>
  <property fmtid="{D5CDD505-2E9C-101B-9397-08002B2CF9AE}" pid="185" name="MSIP_Label_aa112399-b73b-40c1-8af2-919b124b9d91_ContentBits">
    <vt:lpwstr>0</vt:lpwstr>
  </property>
  <property fmtid="{D5CDD505-2E9C-101B-9397-08002B2CF9AE}" pid="186" name="MSIP_Label_aa112399-b73b-40c1-8af2-919b124b9d91_Tag">
    <vt:lpwstr>10, 0, 1, 1</vt:lpwstr>
  </property>
</Properties>
</file>