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U80836588\AppData\Local\rubicon\Acta Nova Client\Data\562280571\"/>
    </mc:Choice>
  </mc:AlternateContent>
  <bookViews>
    <workbookView xWindow="0" yWindow="4905" windowWidth="24000" windowHeight="9855"/>
  </bookViews>
  <sheets>
    <sheet name="Liste abzugebende DaW" sheetId="1" r:id="rId1"/>
    <sheet name="Filterwerkzeug" sheetId="2" r:id="rId2"/>
  </sheets>
  <definedNames>
    <definedName name="_xlnm._FilterDatabase" localSheetId="0" hidden="1">'Liste abzugebende DaW'!$A$2:$O$100</definedName>
    <definedName name="Auswahl">'Liste abzugebende DaW'!$P$2</definedName>
    <definedName name="_xlnm.Print_Area" localSheetId="0">'Liste abzugebende DaW'!$A$1:$M$99</definedName>
    <definedName name="_xlnm.Print_Titles" localSheetId="0">'Liste abzugebende DaW'!$1:$2</definedName>
    <definedName name="Filter">Filterwerkzeug!$A$3:$A$6</definedName>
    <definedName name="Z_A9B0B82E_A161_46C6_8C14_60589894E2D5_.wvu.FilterData" localSheetId="0" hidden="1">'Liste abzugebende DaW'!$A$2:$O$100</definedName>
    <definedName name="Z_A9B0B82E_A161_46C6_8C14_60589894E2D5_.wvu.PrintArea" localSheetId="0" hidden="1">'Liste abzugebende DaW'!$A$1:$M$99</definedName>
    <definedName name="Z_A9B0B82E_A161_46C6_8C14_60589894E2D5_.wvu.PrintTitles" localSheetId="0" hidden="1">'Liste abzugebende DaW'!$1:$2</definedName>
    <definedName name="Z_B7208E16_21C3_4BB3_AA28_AE5EFAD88BE9_.wvu.FilterData" localSheetId="0" hidden="1">'Liste abzugebende DaW'!$A$2:$O$99</definedName>
    <definedName name="Z_B7208E16_21C3_4BB3_AA28_AE5EFAD88BE9_.wvu.PrintArea" localSheetId="0" hidden="1">'Liste abzugebende DaW'!$A$1:$M$99</definedName>
    <definedName name="Z_B7208E16_21C3_4BB3_AA28_AE5EFAD88BE9_.wvu.PrintTitles" localSheetId="0" hidden="1">'Liste abzugebende DaW'!$1:$2</definedName>
  </definedNames>
  <calcPr calcId="162913" refMode="R1C1"/>
  <customWorkbookViews>
    <customWorkbookView name="Mehic Elvis - Persönliche Ansicht" guid="{A9B0B82E-A161-46C6-8C14-60589894E2D5}" mergeInterval="0" personalView="1" xWindow="130" yWindow="42" windowWidth="1760" windowHeight="946" activeSheetId="1"/>
    <customWorkbookView name="Standard" guid="{B7208E16-21C3-4BB3-AA28-AE5EFAD88BE9}" maximized="1" xWindow="-8" yWindow="22" windowWidth="1936" windowHeight="106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O6" i="1"/>
  <c r="D60" i="1" l="1"/>
  <c r="C60" i="1"/>
  <c r="B60" i="1"/>
  <c r="E34" i="1"/>
  <c r="E19" i="1"/>
  <c r="C16" i="1"/>
  <c r="D17" i="1"/>
  <c r="E23" i="1"/>
  <c r="C94" i="1"/>
  <c r="C11" i="1"/>
  <c r="C73" i="1"/>
  <c r="D74" i="1"/>
  <c r="E25" i="1"/>
  <c r="E72" i="1"/>
  <c r="E69" i="1"/>
  <c r="E65" i="1"/>
  <c r="E81" i="1"/>
  <c r="E42" i="1"/>
  <c r="E46" i="1"/>
  <c r="E50" i="1"/>
  <c r="E54" i="1"/>
  <c r="E58" i="1"/>
  <c r="C12" i="1"/>
  <c r="C17" i="1"/>
  <c r="D14" i="1"/>
  <c r="D24" i="1"/>
  <c r="E20" i="1"/>
  <c r="E26" i="1"/>
  <c r="E35" i="1"/>
  <c r="E71" i="1"/>
  <c r="E64" i="1"/>
  <c r="E82" i="1"/>
  <c r="E90" i="1"/>
  <c r="E43" i="1"/>
  <c r="E47" i="1"/>
  <c r="E51" i="1"/>
  <c r="E55" i="1"/>
  <c r="E59" i="1"/>
  <c r="C9" i="1"/>
  <c r="C14" i="1"/>
  <c r="C24" i="1"/>
  <c r="C90" i="1"/>
  <c r="D15" i="1"/>
  <c r="D25" i="1"/>
  <c r="D92" i="1"/>
  <c r="E7" i="1"/>
  <c r="E21" i="1"/>
  <c r="E32" i="1"/>
  <c r="E74" i="1"/>
  <c r="E70" i="1"/>
  <c r="E67" i="1"/>
  <c r="E63" i="1"/>
  <c r="E91" i="1"/>
  <c r="E40" i="1"/>
  <c r="E44" i="1"/>
  <c r="E48" i="1"/>
  <c r="E52" i="1"/>
  <c r="E56" i="1"/>
  <c r="C74" i="1"/>
  <c r="D91" i="1"/>
  <c r="E62" i="1"/>
  <c r="E68" i="1"/>
  <c r="E98" i="1"/>
  <c r="C10" i="1"/>
  <c r="C15" i="1"/>
  <c r="C25" i="1"/>
  <c r="C91" i="1"/>
  <c r="D12" i="1"/>
  <c r="D16" i="1"/>
  <c r="D73" i="1"/>
  <c r="D94" i="1"/>
  <c r="E22" i="1"/>
  <c r="E24" i="1"/>
  <c r="E33" i="1"/>
  <c r="E39" i="1"/>
  <c r="E73" i="1"/>
  <c r="E66" i="1"/>
  <c r="E92" i="1"/>
  <c r="E45" i="1"/>
  <c r="E49" i="1"/>
  <c r="E53" i="1"/>
  <c r="E57" i="1"/>
  <c r="B9" i="1"/>
  <c r="B16" i="1"/>
  <c r="B68" i="1"/>
  <c r="B94" i="1"/>
  <c r="B40" i="1"/>
  <c r="B52" i="1"/>
  <c r="B12" i="1"/>
  <c r="B17" i="1"/>
  <c r="B70" i="1"/>
  <c r="B41" i="1"/>
  <c r="B14" i="1"/>
  <c r="B66" i="1"/>
  <c r="B72" i="1"/>
  <c r="B42" i="1"/>
  <c r="B54" i="1"/>
  <c r="B45" i="1"/>
  <c r="B53" i="1"/>
  <c r="B57" i="1"/>
  <c r="B15" i="1"/>
  <c r="B34" i="1"/>
  <c r="B67" i="1"/>
  <c r="B92" i="1"/>
  <c r="B47" i="1"/>
  <c r="B51" i="1"/>
  <c r="O94" i="1"/>
  <c r="O71" i="1"/>
  <c r="O12" i="1"/>
  <c r="O64" i="1"/>
  <c r="O37" i="1"/>
  <c r="O42" i="1"/>
  <c r="O7" i="1"/>
  <c r="O16" i="1"/>
  <c r="O56" i="1"/>
  <c r="O11" i="1"/>
  <c r="O72" i="1"/>
  <c r="O19" i="1"/>
  <c r="O68" i="1"/>
  <c r="O92" i="1"/>
  <c r="O39" i="1"/>
  <c r="O66" i="1"/>
  <c r="O9" i="1"/>
  <c r="O51" i="1"/>
  <c r="O89" i="1"/>
  <c r="O62" i="1"/>
  <c r="O52" i="1"/>
  <c r="O8" i="1"/>
  <c r="O69" i="1"/>
  <c r="O99" i="1"/>
  <c r="O45" i="1"/>
  <c r="O33" i="1"/>
  <c r="O20" i="1"/>
  <c r="O4" i="1"/>
  <c r="O32" i="1"/>
  <c r="O55" i="1"/>
  <c r="O57" i="1"/>
  <c r="O74" i="1"/>
  <c r="O18" i="1"/>
  <c r="O40" i="1"/>
  <c r="O63" i="1"/>
  <c r="O79" i="1"/>
  <c r="O15" i="1"/>
  <c r="O13" i="1"/>
  <c r="O91" i="1"/>
  <c r="O49" i="1"/>
  <c r="O81" i="1"/>
  <c r="O86" i="1"/>
  <c r="O93" i="1"/>
  <c r="O50" i="1"/>
  <c r="O10" i="1"/>
  <c r="O97" i="1"/>
  <c r="O60" i="1"/>
  <c r="O78" i="1"/>
  <c r="O14" i="1"/>
  <c r="O58" i="1"/>
  <c r="O65" i="1"/>
  <c r="O21" i="1"/>
  <c r="O22" i="1"/>
  <c r="O17" i="1"/>
  <c r="O54" i="1"/>
  <c r="O43" i="1"/>
  <c r="O46" i="1"/>
  <c r="O87" i="1"/>
  <c r="O67" i="1"/>
  <c r="O59" i="1"/>
  <c r="O47" i="1"/>
  <c r="O44" i="1"/>
  <c r="O82" i="1"/>
  <c r="O70" i="1"/>
  <c r="O23" i="1"/>
  <c r="O53" i="1"/>
  <c r="O80" i="1"/>
  <c r="O73" i="1"/>
  <c r="O48" i="1"/>
  <c r="O41" i="1"/>
  <c r="O98" i="1"/>
  <c r="O35" i="1"/>
  <c r="O25" i="1"/>
  <c r="O90" i="1"/>
  <c r="O24" i="1"/>
  <c r="O34" i="1"/>
</calcChain>
</file>

<file path=xl/comments1.xml><?xml version="1.0" encoding="utf-8"?>
<comments xmlns="http://schemas.openxmlformats.org/spreadsheetml/2006/main">
  <authors>
    <author>Liechti Peter</author>
  </authors>
  <commentList>
    <comment ref="P2" authorId="0" guid="{79FE23AF-3A22-4EBC-8C70-7BA5DA36E86A}" shapeId="0">
      <text>
        <r>
          <rPr>
            <sz val="9"/>
            <color indexed="81"/>
            <rFont val="Segoe UI"/>
            <family val="2"/>
          </rPr>
          <t>Hier kann nach Fachgebiet gefiltert werden.</t>
        </r>
      </text>
    </comment>
  </commentList>
</comments>
</file>

<file path=xl/sharedStrings.xml><?xml version="1.0" encoding="utf-8"?>
<sst xmlns="http://schemas.openxmlformats.org/spreadsheetml/2006/main" count="810" uniqueCount="139">
  <si>
    <t>Dokumente und Daten</t>
  </si>
  <si>
    <t>erforderlich für</t>
  </si>
  <si>
    <t>Bemerkungen</t>
  </si>
  <si>
    <t>T/U</t>
  </si>
  <si>
    <t>K</t>
  </si>
  <si>
    <t>T/G</t>
  </si>
  <si>
    <t>BSA</t>
  </si>
  <si>
    <t>PDF</t>
  </si>
  <si>
    <t>Orig.format</t>
  </si>
  <si>
    <t>dxf</t>
  </si>
  <si>
    <t>Filterwerkzeug</t>
  </si>
  <si>
    <t>B</t>
  </si>
  <si>
    <t>C</t>
  </si>
  <si>
    <t>D</t>
  </si>
  <si>
    <t>E</t>
  </si>
  <si>
    <t>alle</t>
  </si>
  <si>
    <t>ANLAGE</t>
  </si>
  <si>
    <t>-</t>
  </si>
  <si>
    <t>ARCHIV F2</t>
  </si>
  <si>
    <t>…</t>
  </si>
  <si>
    <t>x</t>
  </si>
  <si>
    <t>2*</t>
  </si>
  <si>
    <t>1*</t>
  </si>
  <si>
    <t>*) Ablage EinPla Thun/Visp</t>
  </si>
  <si>
    <t>*) gebunden in ein Dokument</t>
  </si>
  <si>
    <t>1.1. Baubericht/Instandsetzungsbericht</t>
  </si>
  <si>
    <t>1.2. Techn. Dokumentationen, Produktelisten</t>
  </si>
  <si>
    <t>1.3. Kurzbeschreibung Perimeter und enthaltene Objekte</t>
  </si>
  <si>
    <t>1.4. Betriebskonzepte</t>
  </si>
  <si>
    <t>1.5. Perimeterübergreifende Unterlagen</t>
  </si>
  <si>
    <t>1.6. Perimeterbezogene Unterlagen</t>
  </si>
  <si>
    <t>1.7. Darstellung/Bedienung im UeLS (Uebergordnetes Leitsystem)</t>
  </si>
  <si>
    <t>1.8. Fotosammlung (Fotos mit EXIF und möglichst GPS Daten)</t>
  </si>
  <si>
    <t>1.9. Schulungsunterlagen</t>
  </si>
  <si>
    <t>1.10. Betriebshandbuch</t>
  </si>
  <si>
    <t>1.11. Anlagekennzeichnung</t>
  </si>
  <si>
    <t>1.12. Testdokumente</t>
  </si>
  <si>
    <t>1.13. Inventarübersichtsplan inkl Tabellen</t>
  </si>
  <si>
    <t>1.14. Überwachungsplan-Perimeter</t>
  </si>
  <si>
    <t>1.15. Nutzungsvereinbarung und Projektbasis</t>
  </si>
  <si>
    <t>1.16. Geologische und geotechnische Dokumente</t>
  </si>
  <si>
    <t>1.17. Übersichtspläne</t>
  </si>
  <si>
    <t>1.18. Einsatzpläne</t>
  </si>
  <si>
    <t>1.19. Betriebs- und Unterhaltsdokumentation (DBU)</t>
  </si>
  <si>
    <t>1.20. Pflanzpläne</t>
  </si>
  <si>
    <t>1.21. Pflegepläne</t>
  </si>
  <si>
    <t>1.22. Vereinbarungen</t>
  </si>
  <si>
    <t>2.01. Projektierung</t>
  </si>
  <si>
    <t>2.01.2. Geologische und geotechnische Grundlagen</t>
  </si>
  <si>
    <t>2.01.3. Statische Berechnung inkl. EDV-Ausdruck und KUBA-ST</t>
  </si>
  <si>
    <t>2.01.4. Prüfberichte (zu Statik, Projekt usw.), Expertisen</t>
  </si>
  <si>
    <t>2.01.5. Prüfungen durch Umweltbaubegleitung</t>
  </si>
  <si>
    <t>2.02. Qualitätssicherung</t>
  </si>
  <si>
    <t>2.02.1. Kontroll- und Prüfpläne inkl. Beweissicherungen Bau</t>
  </si>
  <si>
    <t>2.02.2. Beton, Bewehrung, Reprofilierungen</t>
  </si>
  <si>
    <t>2.02.3. Anker, Vorspannung</t>
  </si>
  <si>
    <t>2.02.4. Pfähle</t>
  </si>
  <si>
    <t>2.02.5. Belag inkl. Kontrolle PAK-Gehalt</t>
  </si>
  <si>
    <t>2.02.6. Abdichtung</t>
  </si>
  <si>
    <t>2.02.7. Oberflächenschutz</t>
  </si>
  <si>
    <t>2.02.8. Schichtdickenmessung</t>
  </si>
  <si>
    <t>2.02.9. Pressen-/Hubprotokolle</t>
  </si>
  <si>
    <t>2.02.10. Eigenprüfungen Unternehmer</t>
  </si>
  <si>
    <t>2.02.11. Kontrollen Bauleitung</t>
  </si>
  <si>
    <t>2.02.12. Setzungs-/Verschiebungsmessungen</t>
  </si>
  <si>
    <t>2.02.13. Deformationsmessungen</t>
  </si>
  <si>
    <t>2.02.14. Erschütterungsmessungen</t>
  </si>
  <si>
    <t>2.02.15. Geodätische Überwachung</t>
  </si>
  <si>
    <t>2.02.16. Wasserstandsmessungen</t>
  </si>
  <si>
    <t>2.02.17. Ebenheitsmessungen</t>
  </si>
  <si>
    <t>2.02.18. ME-Prüfungen</t>
  </si>
  <si>
    <t>2.02.19. Oberfläche zur Aufnahme von (Abdichtungen usw.)</t>
  </si>
  <si>
    <t>2.02.20. Planie</t>
  </si>
  <si>
    <t>2.02.21. Belastungsproben</t>
  </si>
  <si>
    <t>2.02.22. Nachweise BSA (RPH, Prot. Werkprüfung/Prod./Inst., Herstellernachweise)</t>
  </si>
  <si>
    <t>2.03. PaW und Listen</t>
  </si>
  <si>
    <t>2.04. Ausführung</t>
  </si>
  <si>
    <t>2.04.1. Baubericht/Instandsetzungsbericht</t>
  </si>
  <si>
    <t>2.04.2. Fotosammlung (Fotos mit EXIF und möglichst GPS Daten)</t>
  </si>
  <si>
    <t>2.04.3. Techn. Dokumentationen inkl. Produktelisten</t>
  </si>
  <si>
    <t>2.04.4. Monatsberichte, Qualitätsberichte</t>
  </si>
  <si>
    <t>2.04.5. Baujournal der Bauleitung</t>
  </si>
  <si>
    <t>2.05. Abnahme</t>
  </si>
  <si>
    <t>2.05.1. Abnahmeprotokoll</t>
  </si>
  <si>
    <t>2.05.2. Garantiedokument</t>
  </si>
  <si>
    <t>2.06.7. Bauwerksskizze</t>
  </si>
  <si>
    <t>2.07. Unterhalt und Betrieb</t>
  </si>
  <si>
    <t>2.07.1. Betriebs- und Unterhaltsdokumentation (DBU)</t>
  </si>
  <si>
    <t>2.07.2. Unterhaltsplan</t>
  </si>
  <si>
    <t>2.07.3. Kontroll- und Überwachungsplan</t>
  </si>
  <si>
    <t>Der PV ist verantwortlich für eine vollständige DaW. Wird die CL projektspezifisch angepasst, muss sie vom Bereich EP der Filiale freigegeben werden.</t>
  </si>
  <si>
    <t>P</t>
  </si>
  <si>
    <t>1.24. Prinzipschema</t>
  </si>
  <si>
    <t/>
  </si>
  <si>
    <t>2.04.6. Material und Apparate (ausser Kleinmaterial)</t>
  </si>
  <si>
    <t>2.04.7. Test und Inbetriebsetzung</t>
  </si>
  <si>
    <t>1.23. Liefergrenzen des Projekts &amp; Unternehmerangaben BSA</t>
  </si>
  <si>
    <t>Nur zulässig für Kantonsprojekte, z.B. Netzvollendung</t>
  </si>
  <si>
    <t>Auswahl autom. nach Fachgebiet</t>
  </si>
  <si>
    <t>vor Inbetriebnahme</t>
  </si>
  <si>
    <t>Anzahl papieren</t>
  </si>
  <si>
    <t>zusätzlich elektronisch</t>
  </si>
  <si>
    <r>
      <rPr>
        <b/>
        <sz val="9"/>
        <color rgb="FFFF0000"/>
        <rFont val="Arial Narrow"/>
        <family val="2"/>
      </rPr>
      <t>projektspez.
Anpassung</t>
    </r>
    <r>
      <rPr>
        <sz val="9"/>
        <color rgb="FFFF0000"/>
        <rFont val="Arial Narrow"/>
        <family val="2"/>
      </rPr>
      <t xml:space="preserve">
x = nicht benötig</t>
    </r>
  </si>
  <si>
    <t>0. PROJEKTSPEZIFISCHE DOKUMENTATION</t>
  </si>
  <si>
    <t>1. PROJEKTPERIMETER-DOKUMENTATION</t>
  </si>
  <si>
    <t>2. DOKUMENTATION T/U, K, T/G, BSA</t>
  </si>
  <si>
    <r>
      <rPr>
        <sz val="9"/>
        <rFont val="Arial Narrow"/>
        <family val="2"/>
      </rPr>
      <t xml:space="preserve">Die Inhalte werden im nachfolgenden Dokument erläutert und gilt es unbedingt zu beachten: 
</t>
    </r>
    <r>
      <rPr>
        <u/>
        <sz val="9"/>
        <color rgb="FF0070C0"/>
        <rFont val="Arial Narrow"/>
        <family val="2"/>
      </rPr>
      <t>Erläuterungen DaW Checkliste F2</t>
    </r>
  </si>
  <si>
    <t>2.03.1. Katasterplan (Grundbuchplan)</t>
  </si>
  <si>
    <t>2.03.2. Übersichts- und Situationspläne inkl. Fixpunkte Vermessung</t>
  </si>
  <si>
    <t>2.03.11. Betonstahl- und Materiallisten</t>
  </si>
  <si>
    <t>2.03.10. Entwässerungsanlagen inkl. Vermessungsdaten und Schachtprotokollen</t>
  </si>
  <si>
    <t>2.03.09. Innenausbau, Elektroinstallationen</t>
  </si>
  <si>
    <t>2.03.8. Detailpläne, restliche Pläne, Achsberechnungen</t>
  </si>
  <si>
    <t>2.03.7. Werkstattpläne</t>
  </si>
  <si>
    <t>2.03.6. Bewehrungspläne</t>
  </si>
  <si>
    <t>2.03.5. Schalungspläne (SP)</t>
  </si>
  <si>
    <t>2.03.4. Längen- und Querprofile</t>
  </si>
  <si>
    <t>2.03.14. Allgemeiner Synoptischer Plan BSA</t>
  </si>
  <si>
    <t>2.03.15. Schnittstellen</t>
  </si>
  <si>
    <t>2.03.13. Signalisationsplan und Markierung inkl. Detailpläne</t>
  </si>
  <si>
    <t>2.03.12. Zäune inkl. Detailpläne inkl. Detailpläne</t>
  </si>
  <si>
    <t>2.01.1. Nutzungsvereinbarung und Projektbasis je IO</t>
  </si>
  <si>
    <t>2.01.6. Unterhaltsvereinbarungen und Dienstbarkeitsvereinbarungen</t>
  </si>
  <si>
    <t>2.03.3. Normalprofile und Lichtraumprofile</t>
  </si>
  <si>
    <t>mit Jahresangabe des Bezugs der Daten</t>
  </si>
  <si>
    <t>*) Original an IC durch PM, Kopie zu den DaW</t>
  </si>
  <si>
    <t>2.06.2. FA TRA: Übersicht eingebaute Beläge</t>
  </si>
  <si>
    <t>2.06.3. FA LBK (LSV Art. 20)</t>
  </si>
  <si>
    <t>2.06.4. FA KUBA</t>
  </si>
  <si>
    <t>2.06.5. FA SABA</t>
  </si>
  <si>
    <t>2.06.6. BSA Web</t>
  </si>
  <si>
    <t>*) siehe Benötigte Elemente</t>
  </si>
  <si>
    <t>2.06.1. FA BS: Übersicht mit allen IOs, den Massnahmen, UHVs und Ersatzmassn.</t>
  </si>
  <si>
    <t>*) Abgabe 3 Monate vor Inbetriebnahme</t>
  </si>
  <si>
    <t>x*</t>
  </si>
  <si>
    <t>*) Abgabe bei Schlussabnahme</t>
  </si>
  <si>
    <t>2.06. Daten für FA MISTRA</t>
  </si>
  <si>
    <t>GE</t>
  </si>
  <si>
    <t>*) inkl. Anweisung bez. Unterhalt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</si>
</sst>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b/>
      <sz val="9"/>
      <name val="Arial"/>
      <family val="2"/>
    </font>
    <font>
      <sz val="9"/>
      <color indexed="81"/>
      <name val="Segoe UI"/>
      <family val="2"/>
    </font>
    <font>
      <sz val="9"/>
      <color theme="1"/>
      <name val="Arial"/>
      <family val="2"/>
    </font>
    <font>
      <b/>
      <sz val="9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u/>
      <sz val="9"/>
      <color rgb="FF0070C0"/>
      <name val="Arial Narrow"/>
      <family val="2"/>
    </font>
    <font>
      <sz val="9"/>
      <name val="Arial Narrow"/>
      <family val="2"/>
    </font>
    <font>
      <b/>
      <sz val="9"/>
      <color rgb="FFFF0000"/>
      <name val="Arial"/>
      <family val="2"/>
    </font>
    <font>
      <sz val="9"/>
      <color theme="0" tint="-0.1499984740745262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 tint="-0.3499862666707357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 tint="-0.34998626667073579"/>
      </patternFill>
    </fill>
    <fill>
      <patternFill patternType="solid">
        <fgColor indexed="65"/>
        <bgColor rgb="FFFFCCFF"/>
      </patternFill>
    </fill>
    <fill>
      <patternFill patternType="solid">
        <fgColor rgb="FFFFFF00"/>
        <bgColor rgb="FFFFCCFF"/>
      </patternFill>
    </fill>
    <fill>
      <patternFill patternType="solid">
        <fgColor theme="0" tint="-0.249977111117893"/>
        <bgColor rgb="FFFFCCFF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rgb="FFFFCCFF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CC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FF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 applyProtection="1">
      <alignment horizontal="center" wrapText="1"/>
      <protection locked="0"/>
    </xf>
    <xf numFmtId="0" fontId="10" fillId="6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12" fillId="13" borderId="4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3" fillId="14" borderId="0" xfId="0" applyFont="1" applyFill="1" applyAlignment="1" applyProtection="1">
      <alignment horizontal="center" vertical="center" wrapText="1"/>
      <protection locked="0"/>
    </xf>
    <xf numFmtId="0" fontId="14" fillId="1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6" borderId="0" xfId="0" applyFont="1" applyFill="1" applyAlignment="1" applyProtection="1">
      <alignment horizontal="center" vertical="center" wrapText="1"/>
      <protection locked="0"/>
    </xf>
    <xf numFmtId="0" fontId="14" fillId="13" borderId="0" xfId="0" applyFont="1" applyFill="1" applyAlignment="1" applyProtection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3" fillId="10" borderId="0" xfId="0" applyFont="1" applyFill="1" applyAlignment="1" applyProtection="1">
      <alignment horizontal="center" vertical="center" wrapText="1"/>
      <protection locked="0"/>
    </xf>
    <xf numFmtId="0" fontId="14" fillId="10" borderId="0" xfId="0" applyFont="1" applyFill="1" applyAlignment="1">
      <alignment horizontal="center" vertical="center" wrapText="1"/>
    </xf>
    <xf numFmtId="0" fontId="14" fillId="9" borderId="0" xfId="0" applyFont="1" applyFill="1" applyAlignment="1" applyProtection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3" fillId="12" borderId="0" xfId="0" applyFont="1" applyFill="1" applyAlignment="1" applyProtection="1">
      <alignment horizontal="center" vertical="center" wrapText="1"/>
      <protection locked="0"/>
    </xf>
    <xf numFmtId="0" fontId="14" fillId="12" borderId="0" xfId="0" applyFont="1" applyFill="1" applyAlignment="1" applyProtection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3" fillId="11" borderId="0" xfId="0" applyFont="1" applyFill="1" applyAlignment="1" applyProtection="1">
      <alignment horizontal="center" vertical="center" wrapText="1"/>
      <protection locked="0"/>
    </xf>
    <xf numFmtId="0" fontId="14" fillId="11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11" borderId="0" xfId="0" applyFont="1" applyFill="1" applyAlignment="1" applyProtection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13" fillId="4" borderId="0" xfId="0" applyFont="1" applyFill="1" applyAlignment="1" applyProtection="1">
      <alignment horizontal="center" wrapText="1"/>
      <protection locked="0"/>
    </xf>
    <xf numFmtId="0" fontId="1" fillId="2" borderId="5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left" vertical="top" wrapText="1"/>
    </xf>
    <xf numFmtId="0" fontId="12" fillId="13" borderId="13" xfId="0" applyFont="1" applyFill="1" applyBorder="1" applyAlignment="1">
      <alignment horizontal="left" vertical="center" wrapText="1"/>
    </xf>
    <xf numFmtId="0" fontId="3" fillId="13" borderId="14" xfId="0" applyFont="1" applyFill="1" applyBorder="1" applyAlignment="1">
      <alignment horizontal="left" vertical="center" wrapText="1"/>
    </xf>
    <xf numFmtId="0" fontId="14" fillId="13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" fillId="11" borderId="13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1" fillId="11" borderId="15" xfId="0" applyFont="1" applyFill="1" applyBorder="1" applyAlignment="1">
      <alignment horizontal="left" vertical="center" wrapText="1"/>
    </xf>
    <xf numFmtId="0" fontId="1" fillId="11" borderId="16" xfId="0" applyFont="1" applyFill="1" applyBorder="1" applyAlignment="1">
      <alignment horizontal="left" vertical="center" wrapText="1"/>
    </xf>
    <xf numFmtId="0" fontId="14" fillId="11" borderId="15" xfId="0" applyFont="1" applyFill="1" applyBorder="1" applyAlignment="1">
      <alignment horizontal="left" vertical="center" wrapText="1"/>
    </xf>
    <xf numFmtId="0" fontId="14" fillId="11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8" borderId="0" xfId="0" applyFont="1" applyFill="1" applyBorder="1" applyAlignment="1" applyProtection="1">
      <alignment horizontal="center" textRotation="90" wrapText="1"/>
      <protection locked="0"/>
    </xf>
    <xf numFmtId="0" fontId="4" fillId="8" borderId="0" xfId="0" applyFont="1" applyFill="1" applyBorder="1" applyAlignment="1" applyProtection="1">
      <alignment horizontal="center" textRotation="90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textRotation="90"/>
    </xf>
    <xf numFmtId="0" fontId="17" fillId="2" borderId="3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2">
    <dxf>
      <font>
        <strike/>
        <color theme="0" tint="-0.34998626667073579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FF66"/>
      <color rgb="FFFFCC00"/>
      <color rgb="FFFFFFCC"/>
      <color rgb="FFFFFF99"/>
      <color rgb="FFFFCC99"/>
      <color rgb="FFFFCC66"/>
      <color rgb="FFFF9900"/>
      <color rgb="FFFFCCFF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Relationship Id="rId9" Type="http://schemas.openxmlformats.org/officeDocument/2006/relationships/revisionHeaders" Target="revisions/revisionHeader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436079</xdr:colOff>
      <xdr:row>16</xdr:row>
      <xdr:rowOff>262145</xdr:rowOff>
    </xdr:from>
    <xdr:to>
      <xdr:col>0</xdr:col>
      <xdr:colOff>436079</xdr:colOff>
      <xdr:row>17</xdr:row>
      <xdr:rowOff>377687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436079" y="6158120"/>
          <a:ext cx="0" cy="1726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36576" tIns="27432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Grundsätzlich: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alle </a:t>
          </a:r>
          <a:r>
            <a:rPr lang="de-CH" sz="1000" b="0" i="0" u="none" strike="noStrike" baseline="0">
              <a:solidFill>
                <a:srgbClr val="00FF00"/>
              </a:solidFill>
              <a:latin typeface="Arial"/>
              <a:cs typeface="Arial"/>
            </a:rPr>
            <a:t>grün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markierten Dokumente sind abzugeben, Verzicht auf </a:t>
          </a:r>
          <a:r>
            <a:rPr lang="de-CH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rot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markierte Dok.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Papierform, E = elektronisch</a:t>
          </a:r>
        </a:p>
      </xdr:txBody>
    </xdr:sp>
    <xdr:clientData/>
  </xdr:twoCellAnchor>
  <xdr:twoCellAnchor>
    <xdr:from>
      <xdr:col>0</xdr:col>
      <xdr:colOff>436079</xdr:colOff>
      <xdr:row>66</xdr:row>
      <xdr:rowOff>71645</xdr:rowOff>
    </xdr:from>
    <xdr:to>
      <xdr:col>0</xdr:col>
      <xdr:colOff>436079</xdr:colOff>
      <xdr:row>68</xdr:row>
      <xdr:rowOff>177662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436079" y="14644895"/>
          <a:ext cx="0" cy="448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36576" tIns="27432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Grundsätzlich: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alle </a:t>
          </a:r>
          <a:r>
            <a:rPr lang="de-CH" sz="1000" b="0" i="0" u="none" strike="noStrike" baseline="0">
              <a:solidFill>
                <a:srgbClr val="00FF00"/>
              </a:solidFill>
              <a:latin typeface="Arial"/>
              <a:cs typeface="Arial"/>
            </a:rPr>
            <a:t>grün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markierten Dokumente sind abzugeben, Verzicht auf </a:t>
          </a:r>
          <a:r>
            <a:rPr lang="de-CH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rot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markierte Dok.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Papierform, E = elektronisch</a:t>
          </a:r>
        </a:p>
      </xdr:txBody>
    </xdr:sp>
    <xdr:clientData/>
  </xdr:twoCellAnchor>
  <xdr:twoCellAnchor>
    <xdr:from>
      <xdr:col>0</xdr:col>
      <xdr:colOff>436079</xdr:colOff>
      <xdr:row>65</xdr:row>
      <xdr:rowOff>147845</xdr:rowOff>
    </xdr:from>
    <xdr:to>
      <xdr:col>0</xdr:col>
      <xdr:colOff>436079</xdr:colOff>
      <xdr:row>68</xdr:row>
      <xdr:rowOff>82412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436079" y="14549645"/>
          <a:ext cx="0" cy="448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36576" tIns="27432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Grundsätzlich: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alle </a:t>
          </a:r>
          <a:r>
            <a:rPr lang="de-CH" sz="1000" b="0" i="0" u="none" strike="noStrike" baseline="0">
              <a:solidFill>
                <a:srgbClr val="00FF00"/>
              </a:solidFill>
              <a:latin typeface="Arial"/>
              <a:cs typeface="Arial"/>
            </a:rPr>
            <a:t>grün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markierten Dokumente sind abzugeben, Verzicht auf </a:t>
          </a:r>
          <a:r>
            <a:rPr lang="de-CH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rot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markierte Dok.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Papierform, E = elektronisch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CD0F7D9-214A-46E9-B8E0-6F073E10AB90}" diskRevisions="1" revisionId="113" version="13">
  <header guid="{E8C3186E-71D1-4758-AE28-4968566AEE32}" dateTime="2019-09-17T13:13:27" maxSheetId="3" userName="Mehic Elvis" r:id="rId1">
    <sheetIdMap count="2">
      <sheetId val="1"/>
      <sheetId val="2"/>
    </sheetIdMap>
  </header>
  <header guid="{147F9EB0-5ACA-43A1-B925-AE7BAD61BF96}" dateTime="2019-09-17T13:18:45" maxSheetId="3" userName="Mehic Elvis" r:id="rId2" minRId="1" maxRId="18">
    <sheetIdMap count="2">
      <sheetId val="1"/>
      <sheetId val="2"/>
    </sheetIdMap>
  </header>
  <header guid="{29F5F38C-766B-405D-B1B7-D242646F60DB}" dateTime="2019-09-17T14:03:54" maxSheetId="3" userName="Mehic Elvis" r:id="rId3" minRId="22" maxRId="27">
    <sheetIdMap count="2">
      <sheetId val="1"/>
      <sheetId val="2"/>
    </sheetIdMap>
  </header>
  <header guid="{F653B23C-07BE-4C28-8E76-D784AFE147AC}" dateTime="2019-09-17T16:06:24" maxSheetId="3" userName="Mehic Elvis" r:id="rId4" minRId="28" maxRId="31">
    <sheetIdMap count="2">
      <sheetId val="1"/>
      <sheetId val="2"/>
    </sheetIdMap>
  </header>
  <header guid="{C5940D2A-7D6A-4C2E-A891-066151E876C6}" dateTime="2019-09-17T17:29:39" maxSheetId="3" userName="Mehic Elvis" r:id="rId5" minRId="32" maxRId="33">
    <sheetIdMap count="2">
      <sheetId val="1"/>
      <sheetId val="2"/>
    </sheetIdMap>
  </header>
  <header guid="{FA5EFA15-E0ED-44FC-98CB-AF600002625C}" dateTime="2019-09-18T17:21:07" maxSheetId="3" userName="Mehic Elvis" r:id="rId6">
    <sheetIdMap count="2">
      <sheetId val="1"/>
      <sheetId val="2"/>
    </sheetIdMap>
  </header>
  <header guid="{ACCEFB97-0C0D-46A1-8FD5-C1C1B2D6899A}" dateTime="2019-09-18T17:30:31" maxSheetId="3" userName="Mehic Elvis" r:id="rId7" minRId="37" maxRId="45">
    <sheetIdMap count="2">
      <sheetId val="1"/>
      <sheetId val="2"/>
    </sheetIdMap>
  </header>
  <header guid="{5EF38877-338E-4B4C-A48D-1A7AC00E6B4D}" dateTime="2019-09-18T17:34:42" maxSheetId="3" userName="Mehic Elvis" r:id="rId8" minRId="49" maxRId="53">
    <sheetIdMap count="2">
      <sheetId val="1"/>
      <sheetId val="2"/>
    </sheetIdMap>
  </header>
  <header guid="{F56D2359-2B43-4CF2-AFF9-148189FB512C}" dateTime="2019-09-20T14:03:17" maxSheetId="3" userName="Mehic Elvis" r:id="rId9" minRId="57">
    <sheetIdMap count="2">
      <sheetId val="1"/>
      <sheetId val="2"/>
    </sheetIdMap>
  </header>
  <header guid="{6090A221-67CD-4621-88A8-B198DEAF224A}" dateTime="2020-01-15T16:39:58" maxSheetId="3" userName="Mehic Elvis" r:id="rId10">
    <sheetIdMap count="2">
      <sheetId val="1"/>
      <sheetId val="2"/>
    </sheetIdMap>
  </header>
  <header guid="{8280FE9F-16A4-4212-B96E-2EF4D9A7F292}" dateTime="2020-05-05T14:29:38" maxSheetId="3" userName="Mehic Elvis" r:id="rId11" minRId="64" maxRId="83">
    <sheetIdMap count="2">
      <sheetId val="1"/>
      <sheetId val="2"/>
    </sheetIdMap>
  </header>
  <header guid="{8CBF8773-1878-44D1-99D3-E7225453659C}" dateTime="2020-05-05T14:32:13" maxSheetId="3" userName="Mehic Elvis" r:id="rId12" minRId="87" maxRId="110">
    <sheetIdMap count="2">
      <sheetId val="1"/>
      <sheetId val="2"/>
    </sheetIdMap>
  </header>
  <header guid="{1CD0F7D9-214A-46E9-B8E0-6F073E10AB90}" dateTime="2020-06-30T14:59:01" maxSheetId="3" userName="Mehic Elvis" r:id="rId1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9B0B82E-A161-46C6-8C14-60589894E2D5}" action="delete"/>
  <rdn rId="0" localSheetId="1" customView="1" name="Z_A9B0B82E_A161_46C6_8C14_60589894E2D5_.wvu.PrintArea" hidden="1" oldHidden="1">
    <formula>'Liste abzugebende DaW'!$A$1:$M$99</formula>
    <oldFormula>'Liste abzugebende DaW'!$A$1:$M$99</oldFormula>
  </rdn>
  <rdn rId="0" localSheetId="1" customView="1" name="Z_A9B0B82E_A161_46C6_8C14_60589894E2D5_.wvu.PrintTitles" hidden="1" oldHidden="1">
    <formula>'Liste abzugebende DaW'!$1:$2</formula>
    <oldFormula>'Liste abzugebende DaW'!$1:$2</oldFormula>
  </rdn>
  <rdn rId="0" localSheetId="1" customView="1" name="Z_A9B0B82E_A161_46C6_8C14_60589894E2D5_.wvu.FilterData" hidden="1" oldHidden="1">
    <formula>'Liste abzugebende DaW'!$A$2:$O$99</formula>
    <oldFormula>'Liste abzugebende DaW'!$A$2:$O$99</oldFormula>
  </rdn>
  <rcv guid="{A9B0B82E-A161-46C6-8C14-60589894E2D5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1">
    <oc r="F86">
      <v>2</v>
    </oc>
    <nc r="F86" t="inlineStr">
      <is>
        <t>2*</t>
      </is>
    </nc>
  </rcc>
  <rcc rId="65" sId="1">
    <oc r="F87">
      <v>2</v>
    </oc>
    <nc r="F87" t="inlineStr">
      <is>
        <t>2*</t>
      </is>
    </nc>
  </rcc>
  <rcc rId="66" sId="1">
    <nc r="H15">
      <v>1</v>
    </nc>
  </rcc>
  <rcc rId="67" sId="1">
    <oc r="G14">
      <v>1</v>
    </oc>
    <nc r="G14"/>
  </rcc>
  <rcc rId="68" sId="1">
    <oc r="G12">
      <v>1</v>
    </oc>
    <nc r="G12"/>
  </rcc>
  <rcc rId="69" sId="1">
    <oc r="G11">
      <v>1</v>
    </oc>
    <nc r="G11"/>
  </rcc>
  <rcc rId="70" sId="1">
    <oc r="G10">
      <v>1</v>
    </oc>
    <nc r="G10"/>
  </rcc>
  <rcc rId="71" sId="1">
    <oc r="G9">
      <v>1</v>
    </oc>
    <nc r="G9"/>
  </rcc>
  <rcc rId="72" sId="1">
    <oc r="G22">
      <v>1</v>
    </oc>
    <nc r="G22"/>
  </rcc>
  <rcc rId="73" sId="1">
    <oc r="G21">
      <v>1</v>
    </oc>
    <nc r="G21"/>
  </rcc>
  <rcc rId="74" sId="1">
    <oc r="G20">
      <v>1</v>
    </oc>
    <nc r="G20"/>
  </rcc>
  <rcc rId="75" sId="1">
    <oc r="G19">
      <v>1</v>
    </oc>
    <nc r="G19"/>
  </rcc>
  <rcc rId="76" sId="1">
    <oc r="G24">
      <v>1</v>
    </oc>
    <nc r="G24"/>
  </rcc>
  <rcc rId="77" sId="1">
    <oc r="G28">
      <v>1</v>
    </oc>
    <nc r="G28"/>
  </rcc>
  <rcc rId="78" sId="1">
    <oc r="G29">
      <v>1</v>
    </oc>
    <nc r="G29"/>
  </rcc>
  <rcc rId="79" sId="1">
    <oc r="G2" t="inlineStr">
      <is>
        <t>BETRIEB</t>
      </is>
    </oc>
    <nc r="G2" t="inlineStr">
      <is>
        <t>GE</t>
      </is>
    </nc>
  </rcc>
  <rcc rId="80" sId="1">
    <oc r="G16">
      <v>1</v>
    </oc>
    <nc r="G16"/>
  </rcc>
  <rcc rId="81" sId="1">
    <oc r="G17">
      <v>1</v>
    </oc>
    <nc r="G17"/>
  </rcc>
  <rcc rId="82" sId="1">
    <oc r="G25">
      <v>1</v>
    </oc>
    <nc r="G25" t="inlineStr">
      <is>
        <t>1*</t>
      </is>
    </nc>
  </rcc>
  <rcc rId="83" sId="1">
    <nc r="M25" t="inlineStr">
      <is>
        <t>*) inkl. Anweisung bez. Unterhalt</t>
      </is>
    </nc>
  </rcc>
  <rcv guid="{A9B0B82E-A161-46C6-8C14-60589894E2D5}" action="delete"/>
  <rdn rId="0" localSheetId="1" customView="1" name="Z_A9B0B82E_A161_46C6_8C14_60589894E2D5_.wvu.PrintArea" hidden="1" oldHidden="1">
    <formula>'Liste abzugebende DaW'!$A$1:$M$99</formula>
    <oldFormula>'Liste abzugebende DaW'!$A$1:$M$99</oldFormula>
  </rdn>
  <rdn rId="0" localSheetId="1" customView="1" name="Z_A9B0B82E_A161_46C6_8C14_60589894E2D5_.wvu.PrintTitles" hidden="1" oldHidden="1">
    <formula>'Liste abzugebende DaW'!$1:$2</formula>
    <oldFormula>'Liste abzugebende DaW'!$1:$2</oldFormula>
  </rdn>
  <rdn rId="0" localSheetId="1" customView="1" name="Z_A9B0B82E_A161_46C6_8C14_60589894E2D5_.wvu.FilterData" hidden="1" oldHidden="1">
    <formula>'Liste abzugebende DaW'!$A$2:$O$99</formula>
    <oldFormula>'Liste abzugebende DaW'!$A$2:$O$99</oldFormula>
  </rdn>
  <rcv guid="{A9B0B82E-A161-46C6-8C14-60589894E2D5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1">
    <oc r="G41">
      <v>1</v>
    </oc>
    <nc r="G41"/>
  </rcc>
  <rcc rId="88" sId="1">
    <oc r="H60">
      <v>1</v>
    </oc>
    <nc r="H60"/>
  </rcc>
  <rcc rId="89" sId="1">
    <oc r="G60">
      <v>1</v>
    </oc>
    <nc r="G60"/>
  </rcc>
  <rcc rId="90" sId="1">
    <oc r="G63">
      <v>1</v>
    </oc>
    <nc r="G63"/>
  </rcc>
  <rcc rId="91" sId="1">
    <oc r="G64">
      <v>1</v>
    </oc>
    <nc r="G64"/>
  </rcc>
  <rcc rId="92" sId="1">
    <oc r="G66">
      <v>1</v>
    </oc>
    <nc r="G66"/>
  </rcc>
  <rcc rId="93" sId="1">
    <oc r="G68">
      <v>1</v>
    </oc>
    <nc r="G68"/>
  </rcc>
  <rcc rId="94" sId="1">
    <oc r="G69">
      <v>1</v>
    </oc>
    <nc r="G69"/>
  </rcc>
  <rcc rId="95" sId="1">
    <oc r="G70">
      <v>1</v>
    </oc>
    <nc r="G70"/>
  </rcc>
  <rcc rId="96" sId="1">
    <oc r="G71">
      <v>1</v>
    </oc>
    <nc r="G71"/>
  </rcc>
  <rcc rId="97" sId="1">
    <oc r="G75">
      <v>1</v>
    </oc>
    <nc r="G75"/>
  </rcc>
  <rcc rId="98" sId="1">
    <oc r="G76">
      <v>1</v>
    </oc>
    <nc r="G76"/>
  </rcc>
  <rcc rId="99" sId="1">
    <oc r="G78">
      <v>1</v>
    </oc>
    <nc r="G78"/>
  </rcc>
  <rcc rId="100" sId="1">
    <oc r="G80">
      <v>1</v>
    </oc>
    <nc r="G80"/>
  </rcc>
  <rcc rId="101" sId="1">
    <oc r="G83">
      <v>1</v>
    </oc>
    <nc r="G83"/>
  </rcc>
  <rcc rId="102" sId="1">
    <oc r="G84">
      <v>1</v>
    </oc>
    <nc r="G84"/>
  </rcc>
  <rcc rId="103" sId="1">
    <oc r="G86">
      <v>1</v>
    </oc>
    <nc r="G86"/>
  </rcc>
  <rcc rId="104" sId="1">
    <oc r="G87">
      <v>1</v>
    </oc>
    <nc r="G87"/>
  </rcc>
  <rcc rId="105" sId="1">
    <oc r="G89">
      <v>1</v>
    </oc>
    <nc r="G89"/>
  </rcc>
  <rcc rId="106" sId="1">
    <oc r="G95">
      <v>1</v>
    </oc>
    <nc r="G95"/>
  </rcc>
  <rcc rId="107" sId="1">
    <oc r="G97">
      <v>1</v>
    </oc>
    <nc r="G97">
      <v>2</v>
    </nc>
  </rcc>
  <rcc rId="108" sId="1">
    <oc r="G98">
      <v>1</v>
    </oc>
    <nc r="G98">
      <v>2</v>
    </nc>
  </rcc>
  <rrc rId="109" sId="1" eol="1" ref="A100:XFD100" action="insertRow"/>
  <rcc rId="110" sId="1">
    <oc r="G99">
      <v>1</v>
    </oc>
    <nc r="G99">
      <v>2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:E1" start="0" length="2147483647">
    <dxf>
      <font>
        <sz val="8"/>
      </font>
    </dxf>
  </rfmt>
  <rfmt sheetId="1" sqref="F1:H1" start="0" length="2147483647">
    <dxf>
      <font>
        <sz val="8"/>
      </font>
    </dxf>
  </rfmt>
  <rfmt sheetId="1" sqref="I1:K1" start="0" length="2147483647">
    <dxf>
      <font>
        <sz val="8"/>
      </font>
    </dxf>
  </rfmt>
  <rfmt sheetId="1" sqref="L1:L2" start="0" length="2147483647">
    <dxf>
      <font>
        <sz val="8"/>
      </font>
    </dxf>
  </rfmt>
  <rcv guid="{A9B0B82E-A161-46C6-8C14-60589894E2D5}" action="delete"/>
  <rdn rId="0" localSheetId="1" customView="1" name="Z_A9B0B82E_A161_46C6_8C14_60589894E2D5_.wvu.PrintArea" hidden="1" oldHidden="1">
    <formula>'Liste abzugebende DaW'!$A$1:$M$99</formula>
    <oldFormula>'Liste abzugebende DaW'!$A$1:$M$99</oldFormula>
  </rdn>
  <rdn rId="0" localSheetId="1" customView="1" name="Z_A9B0B82E_A161_46C6_8C14_60589894E2D5_.wvu.PrintTitles" hidden="1" oldHidden="1">
    <formula>'Liste abzugebende DaW'!$1:$2</formula>
    <oldFormula>'Liste abzugebende DaW'!$1:$2</oldFormula>
  </rdn>
  <rdn rId="0" localSheetId="1" customView="1" name="Z_A9B0B82E_A161_46C6_8C14_60589894E2D5_.wvu.FilterData" hidden="1" oldHidden="1">
    <formula>'Liste abzugebende DaW'!$A$2:$O$100</formula>
    <oldFormula>'Liste abzugebende DaW'!$A$2:$O$99</oldFormula>
  </rdn>
  <rcv guid="{A9B0B82E-A161-46C6-8C14-60589894E2D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F24" t="inlineStr">
      <is>
        <t>2*</t>
      </is>
    </oc>
    <nc r="F24">
      <v>1</v>
    </nc>
  </rcc>
  <rcc rId="2" sId="1">
    <oc r="M24" t="inlineStr">
      <is>
        <t>*) 1 Ex. für Handarchiv</t>
      </is>
    </oc>
    <nc r="M24"/>
  </rcc>
  <rcc rId="3" sId="1">
    <oc r="F32">
      <v>2</v>
    </oc>
    <nc r="F32">
      <v>1</v>
    </nc>
  </rcc>
  <rcc rId="4" sId="1">
    <oc r="F37">
      <v>2</v>
    </oc>
    <nc r="F37">
      <v>1</v>
    </nc>
  </rcc>
  <rcc rId="5" sId="1">
    <oc r="M32" t="inlineStr">
      <is>
        <t>*) 1 Ex. für Handarchiv</t>
      </is>
    </oc>
    <nc r="M32"/>
  </rcc>
  <rcc rId="6" sId="1">
    <oc r="M37" t="inlineStr">
      <is>
        <t>*) 1 Ex. für Handarchiv</t>
      </is>
    </oc>
    <nc r="M37"/>
  </rcc>
  <rcc rId="7" sId="1">
    <oc r="F95" t="inlineStr">
      <is>
        <t>2*</t>
      </is>
    </oc>
    <nc r="F95">
      <v>1</v>
    </nc>
  </rcc>
  <rcc rId="8" sId="1">
    <oc r="F97" t="inlineStr">
      <is>
        <t>2*</t>
      </is>
    </oc>
    <nc r="F97">
      <v>1</v>
    </nc>
  </rcc>
  <rcc rId="9" sId="1">
    <oc r="F98" t="inlineStr">
      <is>
        <t>2*</t>
      </is>
    </oc>
    <nc r="F98">
      <v>1</v>
    </nc>
  </rcc>
  <rcc rId="10" sId="1">
    <oc r="F99" t="inlineStr">
      <is>
        <t>2*</t>
      </is>
    </oc>
    <nc r="F99">
      <v>1</v>
    </nc>
  </rcc>
  <rcc rId="11" sId="1">
    <oc r="M95" t="inlineStr">
      <is>
        <t>*) 1 Ex. für Handarchiv</t>
      </is>
    </oc>
    <nc r="M95"/>
  </rcc>
  <rcc rId="12" sId="1">
    <oc r="M97" t="inlineStr">
      <is>
        <t>*) 1 Ex. für Handarchiv</t>
      </is>
    </oc>
    <nc r="M97"/>
  </rcc>
  <rcc rId="13" sId="1">
    <oc r="M98" t="inlineStr">
      <is>
        <t>*) 1 Ex. für Handarchiv</t>
      </is>
    </oc>
    <nc r="M98"/>
  </rcc>
  <rcc rId="14" sId="1">
    <oc r="M99" t="inlineStr">
      <is>
        <t>*) 1 Ex. für Handarchiv</t>
      </is>
    </oc>
    <nc r="M99"/>
  </rcc>
  <rcc rId="15" sId="1">
    <oc r="F86" t="inlineStr">
      <is>
        <t>1*</t>
      </is>
    </oc>
    <nc r="F86">
      <v>2</v>
    </nc>
  </rcc>
  <rcc rId="16" sId="1">
    <oc r="F87" t="inlineStr">
      <is>
        <t>1*</t>
      </is>
    </oc>
    <nc r="F87">
      <v>2</v>
    </nc>
  </rcc>
  <rcc rId="17" sId="1">
    <oc r="M86" t="inlineStr">
      <is>
        <t>*) Abgabe an IC</t>
      </is>
    </oc>
    <nc r="M86" t="inlineStr">
      <is>
        <t>*) Original an IC durch PM, Kopie zu den DaW</t>
      </is>
    </nc>
  </rcc>
  <rcc rId="18" sId="1">
    <oc r="M87" t="inlineStr">
      <is>
        <t>*) Abgabe an IC</t>
      </is>
    </oc>
    <nc r="M87" t="inlineStr">
      <is>
        <t>*) Original an IC durch PM, Kopie zu den DaW</t>
      </is>
    </nc>
  </rcc>
  <rcv guid="{A9B0B82E-A161-46C6-8C14-60589894E2D5}" action="delete"/>
  <rdn rId="0" localSheetId="1" customView="1" name="Z_A9B0B82E_A161_46C6_8C14_60589894E2D5_.wvu.PrintArea" hidden="1" oldHidden="1">
    <formula>'Liste abzugebende DaW'!$A$1:$M$99</formula>
    <oldFormula>'Liste abzugebende DaW'!$A$1:$M$99</oldFormula>
  </rdn>
  <rdn rId="0" localSheetId="1" customView="1" name="Z_A9B0B82E_A161_46C6_8C14_60589894E2D5_.wvu.PrintTitles" hidden="1" oldHidden="1">
    <formula>'Liste abzugebende DaW'!$1:$2</formula>
    <oldFormula>'Liste abzugebende DaW'!$1:$2</oldFormula>
  </rdn>
  <rdn rId="0" localSheetId="1" customView="1" name="Z_A9B0B82E_A161_46C6_8C14_60589894E2D5_.wvu.FilterData" hidden="1" oldHidden="1">
    <formula>'Liste abzugebende DaW'!$A$2:$O$99</formula>
    <oldFormula>'Liste abzugebende DaW'!$A$2:$O$99</oldFormula>
  </rdn>
  <rcv guid="{A9B0B82E-A161-46C6-8C14-60589894E2D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1">
    <oc r="A89" t="inlineStr">
      <is>
        <t>2.06.1. Daten für Basissystem (Übersichtsplan IO)</t>
      </is>
    </oc>
    <nc r="A89" t="inlineStr">
      <is>
        <t>2.06.1. FA BS: Übersicht mit allen IOs, den Massnahmen, UHVs und Ersatzmassnahmen</t>
      </is>
    </nc>
  </rcc>
  <rcc rId="23" sId="1">
    <oc r="A90" t="inlineStr">
      <is>
        <t>2.06.2. Daten für FA TRA</t>
      </is>
    </oc>
    <nc r="A90" t="inlineStr">
      <is>
        <t>2.06.2. FA TRA: Übersicht eingebaute Beläge</t>
      </is>
    </nc>
  </rcc>
  <rcc rId="24" sId="1">
    <oc r="A91" t="inlineStr">
      <is>
        <t>2.06.3. Daten für FA LBK (LSV Art. 20)</t>
      </is>
    </oc>
    <nc r="A91" t="inlineStr">
      <is>
        <t>2.06.3. FA LBK (LSV Art. 20)</t>
      </is>
    </nc>
  </rcc>
  <rcc rId="25" sId="1">
    <oc r="A92" t="inlineStr">
      <is>
        <t>2.06.4. Daten für FA KUBA</t>
      </is>
    </oc>
    <nc r="A92" t="inlineStr">
      <is>
        <t>2.06.4. FA KUBA</t>
      </is>
    </nc>
  </rcc>
  <rcc rId="26" sId="1">
    <oc r="A93" t="inlineStr">
      <is>
        <t>2.06.5. Daten für FA SABA</t>
      </is>
    </oc>
    <nc r="A93" t="inlineStr">
      <is>
        <t>2.06.5. FA SABA</t>
      </is>
    </nc>
  </rcc>
  <rcc rId="27" sId="1">
    <oc r="A94" t="inlineStr">
      <is>
        <t>2.06.6. Daten für BSA Web</t>
      </is>
    </oc>
    <nc r="A94" t="inlineStr">
      <is>
        <t>2.06.6. BSA Web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1">
    <oc r="F97">
      <v>1</v>
    </oc>
    <nc r="F97" t="inlineStr">
      <is>
        <t>1*</t>
      </is>
    </nc>
  </rcc>
  <rcc rId="29" sId="1">
    <oc r="F24">
      <v>1</v>
    </oc>
    <nc r="F24" t="inlineStr">
      <is>
        <t>1*</t>
      </is>
    </nc>
  </rcc>
  <rcc rId="30" sId="1">
    <nc r="M97" t="inlineStr">
      <is>
        <t>*) siehe Benötigte Elemente</t>
      </is>
    </nc>
  </rcc>
  <rcc rId="31" sId="1">
    <nc r="M24" t="inlineStr">
      <is>
        <t>*) siehe Benötigte Elemente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>
    <oc r="A89" t="inlineStr">
      <is>
        <t>2.06.1. FA BS: Übersicht mit allen IOs, den Massnahmen, UHVs und Ersatzmassnahmen</t>
      </is>
    </oc>
    <nc r="A89" t="inlineStr">
      <is>
        <t>2.06.1. FA BS: Übersicht mit allen IOs, den Massnahmen, UHVs und Ersatzmassn.</t>
      </is>
    </nc>
  </rcc>
  <rcc rId="33" sId="1">
    <nc r="G89">
      <v>1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9B0B82E-A161-46C6-8C14-60589894E2D5}" action="delete"/>
  <rdn rId="0" localSheetId="1" customView="1" name="Z_A9B0B82E_A161_46C6_8C14_60589894E2D5_.wvu.PrintArea" hidden="1" oldHidden="1">
    <formula>'Liste abzugebende DaW'!$A$1:$M$99</formula>
    <oldFormula>'Liste abzugebende DaW'!$A$1:$M$99</oldFormula>
  </rdn>
  <rdn rId="0" localSheetId="1" customView="1" name="Z_A9B0B82E_A161_46C6_8C14_60589894E2D5_.wvu.PrintTitles" hidden="1" oldHidden="1">
    <formula>'Liste abzugebende DaW'!$1:$2</formula>
    <oldFormula>'Liste abzugebende DaW'!$1:$2</oldFormula>
  </rdn>
  <rdn rId="0" localSheetId="1" customView="1" name="Z_A9B0B82E_A161_46C6_8C14_60589894E2D5_.wvu.FilterData" hidden="1" oldHidden="1">
    <formula>'Liste abzugebende DaW'!$A$2:$O$99</formula>
    <oldFormula>'Liste abzugebende DaW'!$A$2:$O$99</oldFormula>
  </rdn>
  <rcv guid="{A9B0B82E-A161-46C6-8C14-60589894E2D5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">
    <nc r="L32" t="inlineStr">
      <is>
        <t>x</t>
      </is>
    </nc>
  </rcc>
  <rfmt sheetId="1" sqref="M32" start="0" length="2147483647">
    <dxf>
      <font>
        <color rgb="FFFF0000"/>
      </font>
    </dxf>
  </rfmt>
  <rcc rId="38" sId="1">
    <nc r="G95">
      <v>1</v>
    </nc>
  </rcc>
  <rcc rId="39" sId="1">
    <nc r="G32">
      <v>1</v>
    </nc>
  </rcc>
  <rcc rId="40" sId="1">
    <oc r="I32" t="inlineStr">
      <is>
        <t>x</t>
      </is>
    </oc>
    <nc r="I32" t="inlineStr">
      <is>
        <t>x*</t>
      </is>
    </nc>
  </rcc>
  <rfmt sheetId="1" sqref="I32" start="0" length="2147483647">
    <dxf>
      <font>
        <color rgb="FFFF0000"/>
      </font>
    </dxf>
  </rfmt>
  <rcc rId="41" sId="1">
    <oc r="I95" t="inlineStr">
      <is>
        <t>x</t>
      </is>
    </oc>
    <nc r="I95" t="inlineStr">
      <is>
        <t>x*</t>
      </is>
    </nc>
  </rcc>
  <rfmt sheetId="1" sqref="I95" start="0" length="2147483647">
    <dxf>
      <font>
        <color rgb="FFFF0000"/>
      </font>
    </dxf>
  </rfmt>
  <rcc rId="42" sId="1" odxf="1" dxf="1">
    <nc r="M32" t="inlineStr">
      <is>
        <t>*) Abgabe 3 Monate vor Inbetriebnahme</t>
      </is>
    </nc>
    <ndxf>
      <font>
        <sz val="9"/>
        <color auto="1"/>
      </font>
    </ndxf>
  </rcc>
  <rfmt sheetId="1" sqref="M32" start="0" length="2147483647">
    <dxf>
      <font>
        <color rgb="FFFF0000"/>
      </font>
    </dxf>
  </rfmt>
  <rcc rId="43" sId="1">
    <nc r="M95" t="inlineStr">
      <is>
        <t>*) Abgabe 3 Monate vor Inbetriebnahme</t>
      </is>
    </nc>
  </rcc>
  <rfmt sheetId="1" sqref="M95" start="0" length="2147483647">
    <dxf>
      <font>
        <color rgb="FFFF0000"/>
      </font>
    </dxf>
  </rfmt>
  <rcc rId="44" sId="1">
    <oc r="I89" t="inlineStr">
      <is>
        <t>x</t>
      </is>
    </oc>
    <nc r="I89" t="inlineStr">
      <is>
        <t>x*</t>
      </is>
    </nc>
  </rcc>
  <rfmt sheetId="1" sqref="I89" start="0" length="2147483647">
    <dxf>
      <font>
        <color rgb="FFFF0000"/>
      </font>
    </dxf>
  </rfmt>
  <rcc rId="45" sId="1" odxf="1" dxf="1">
    <nc r="M89" t="inlineStr">
      <is>
        <t>*) Abgabe 3 Monate vor Inbetriebnahme</t>
      </is>
    </nc>
    <odxf>
      <font>
        <sz val="9"/>
        <color auto="1"/>
      </font>
    </odxf>
    <ndxf>
      <font>
        <sz val="9"/>
        <color rgb="FFFF0000"/>
      </font>
    </ndxf>
  </rcc>
  <rcv guid="{A9B0B82E-A161-46C6-8C14-60589894E2D5}" action="delete"/>
  <rdn rId="0" localSheetId="1" customView="1" name="Z_A9B0B82E_A161_46C6_8C14_60589894E2D5_.wvu.PrintArea" hidden="1" oldHidden="1">
    <formula>'Liste abzugebende DaW'!$A$1:$M$99</formula>
    <oldFormula>'Liste abzugebende DaW'!$A$1:$M$99</oldFormula>
  </rdn>
  <rdn rId="0" localSheetId="1" customView="1" name="Z_A9B0B82E_A161_46C6_8C14_60589894E2D5_.wvu.PrintTitles" hidden="1" oldHidden="1">
    <formula>'Liste abzugebende DaW'!$1:$2</formula>
    <oldFormula>'Liste abzugebende DaW'!$1:$2</oldFormula>
  </rdn>
  <rdn rId="0" localSheetId="1" customView="1" name="Z_A9B0B82E_A161_46C6_8C14_60589894E2D5_.wvu.FilterData" hidden="1" oldHidden="1">
    <formula>'Liste abzugebende DaW'!$A$2:$O$99</formula>
    <oldFormula>'Liste abzugebende DaW'!$A$2:$O$99</oldFormula>
  </rdn>
  <rcv guid="{A9B0B82E-A161-46C6-8C14-60589894E2D5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" sId="1">
    <oc r="M89" t="inlineStr">
      <is>
        <t>*) Abgabe 3 Monate vor Inbetriebnahme</t>
      </is>
    </oc>
    <nc r="M89" t="inlineStr">
      <is>
        <t>*) Abgabe bei Schlussabnahme</t>
      </is>
    </nc>
  </rcc>
  <rcc rId="50" sId="1">
    <oc r="I98" t="inlineStr">
      <is>
        <t>x</t>
      </is>
    </oc>
    <nc r="I98" t="inlineStr">
      <is>
        <t>x*</t>
      </is>
    </nc>
  </rcc>
  <rfmt sheetId="1" sqref="I98" start="0" length="2147483647">
    <dxf>
      <font>
        <color rgb="FFFF0000"/>
      </font>
    </dxf>
  </rfmt>
  <rcc rId="51" sId="1" odxf="1" dxf="1">
    <nc r="M98" t="inlineStr">
      <is>
        <t>*) Abgabe bei Schlussabnahme</t>
      </is>
    </nc>
    <odxf>
      <font>
        <sz val="9"/>
        <color auto="1"/>
      </font>
    </odxf>
    <ndxf>
      <font>
        <sz val="9"/>
        <color rgb="FFFF0000"/>
      </font>
    </ndxf>
  </rcc>
  <rcc rId="52" sId="1" odxf="1" dxf="1">
    <nc r="M99" t="inlineStr">
      <is>
        <t>*) Abgabe bei Schlussabnahme</t>
      </is>
    </nc>
    <odxf>
      <font>
        <sz val="9"/>
        <color auto="1"/>
      </font>
      <border outline="0">
        <bottom style="thin">
          <color indexed="64"/>
        </bottom>
      </border>
    </odxf>
    <ndxf>
      <font>
        <sz val="9"/>
        <color rgb="FFFF0000"/>
      </font>
      <border outline="0">
        <bottom style="thin">
          <color theme="0" tint="-0.499984740745262"/>
        </bottom>
      </border>
    </ndxf>
  </rcc>
  <rcc rId="53" sId="1" odxf="1" dxf="1">
    <oc r="I99" t="inlineStr">
      <is>
        <t>x</t>
      </is>
    </oc>
    <nc r="I99" t="inlineStr">
      <is>
        <t>x*</t>
      </is>
    </nc>
    <odxf>
      <font>
        <sz val="9"/>
        <color auto="1"/>
      </font>
      <border outline="0">
        <bottom style="thin">
          <color indexed="64"/>
        </bottom>
      </border>
    </odxf>
    <ndxf>
      <font>
        <sz val="9"/>
        <color rgb="FFFF0000"/>
      </font>
      <border outline="0">
        <bottom style="thin">
          <color theme="0" tint="-0.499984740745262"/>
        </bottom>
      </border>
    </ndxf>
  </rcc>
  <rcv guid="{A9B0B82E-A161-46C6-8C14-60589894E2D5}" action="delete"/>
  <rdn rId="0" localSheetId="1" customView="1" name="Z_A9B0B82E_A161_46C6_8C14_60589894E2D5_.wvu.PrintArea" hidden="1" oldHidden="1">
    <formula>'Liste abzugebende DaW'!$A$1:$M$99</formula>
    <oldFormula>'Liste abzugebende DaW'!$A$1:$M$99</oldFormula>
  </rdn>
  <rdn rId="0" localSheetId="1" customView="1" name="Z_A9B0B82E_A161_46C6_8C14_60589894E2D5_.wvu.PrintTitles" hidden="1" oldHidden="1">
    <formula>'Liste abzugebende DaW'!$1:$2</formula>
    <oldFormula>'Liste abzugebende DaW'!$1:$2</oldFormula>
  </rdn>
  <rdn rId="0" localSheetId="1" customView="1" name="Z_A9B0B82E_A161_46C6_8C14_60589894E2D5_.wvu.FilterData" hidden="1" oldHidden="1">
    <formula>'Liste abzugebende DaW'!$A$2:$O$99</formula>
    <oldFormula>'Liste abzugebende DaW'!$A$2:$O$99</oldFormula>
  </rdn>
  <rcv guid="{A9B0B82E-A161-46C6-8C14-60589894E2D5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" sId="1">
    <oc r="A88" t="inlineStr">
      <is>
        <t>2.06. Daten FA MISTRA</t>
      </is>
    </oc>
    <nc r="A88" t="inlineStr">
      <is>
        <t>2.06. Daten für FA MISTRA</t>
      </is>
    </nc>
  </rcc>
  <rcv guid="{A9B0B82E-A161-46C6-8C14-60589894E2D5}" action="delete"/>
  <rdn rId="0" localSheetId="1" customView="1" name="Z_A9B0B82E_A161_46C6_8C14_60589894E2D5_.wvu.PrintArea" hidden="1" oldHidden="1">
    <formula>'Liste abzugebende DaW'!$A$1:$M$99</formula>
    <oldFormula>'Liste abzugebende DaW'!$A$1:$M$99</oldFormula>
  </rdn>
  <rdn rId="0" localSheetId="1" customView="1" name="Z_A9B0B82E_A161_46C6_8C14_60589894E2D5_.wvu.PrintTitles" hidden="1" oldHidden="1">
    <formula>'Liste abzugebende DaW'!$1:$2</formula>
    <oldFormula>'Liste abzugebende DaW'!$1:$2</oldFormula>
  </rdn>
  <rdn rId="0" localSheetId="1" customView="1" name="Z_A9B0B82E_A161_46C6_8C14_60589894E2D5_.wvu.FilterData" hidden="1" oldHidden="1">
    <formula>'Liste abzugebende DaW'!$A$2:$O$99</formula>
    <oldFormula>'Liste abzugebende DaW'!$A$2:$O$99</oldFormula>
  </rdn>
  <rcv guid="{A9B0B82E-A161-46C6-8C14-60589894E2D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5">
  <userInfo guid="{C5940D2A-7D6A-4C2E-A891-066151E876C6}" name="Mehic Elvis" id="-797243451" dateTime="2019-09-17T13:13:27"/>
  <userInfo guid="{6090A221-67CD-4621-88A8-B198DEAF224A}" name="Mehic Elvis" id="-797233403" dateTime="2020-01-15T16:38:48"/>
  <userInfo guid="{8CBF8773-1878-44D1-99D3-E7225453659C}" name="Mehic Elvis" id="-797193297" dateTime="2020-05-05T14:23:30"/>
  <userInfo guid="{8CBF8773-1878-44D1-99D3-E7225453659C}" name="Mehic Elvis" id="-797222381" dateTime="2020-05-05T16:00:36"/>
  <userInfo guid="{1CD0F7D9-214A-46E9-B8E0-6F073E10AB90}" name="Mehic Elvis" id="-797239238" dateTime="2020-06-30T14:58:44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50"/>
    <outlinePr summaryBelow="0" summaryRight="0" showOutlineSymbols="0"/>
    <pageSetUpPr fitToPage="1"/>
  </sheetPr>
  <dimension ref="A1:Q99"/>
  <sheetViews>
    <sheetView showGridLines="0" tabSelected="1" showOutlineSymbols="0"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" sqref="L1:L2"/>
    </sheetView>
  </sheetViews>
  <sheetFormatPr baseColWidth="10" defaultColWidth="11.42578125" defaultRowHeight="12" outlineLevelRow="2" x14ac:dyDescent="0.2"/>
  <cols>
    <col min="1" max="1" width="68.7109375" style="2" customWidth="1"/>
    <col min="2" max="5" width="3.7109375" style="1" customWidth="1"/>
    <col min="6" max="8" width="3.7109375" style="33" customWidth="1"/>
    <col min="9" max="12" width="3.7109375" style="1" customWidth="1"/>
    <col min="13" max="13" width="42.7109375" style="34" customWidth="1"/>
    <col min="14" max="14" width="7.7109375" style="35" customWidth="1"/>
    <col min="15" max="15" width="7.7109375" style="33" customWidth="1"/>
    <col min="16" max="16" width="4.85546875" style="1" customWidth="1"/>
    <col min="17" max="16384" width="11.42578125" style="2"/>
  </cols>
  <sheetData>
    <row r="1" spans="1:17" ht="25.5" customHeight="1" x14ac:dyDescent="0.2">
      <c r="A1" s="36" t="s">
        <v>0</v>
      </c>
      <c r="B1" s="62" t="s">
        <v>1</v>
      </c>
      <c r="C1" s="63"/>
      <c r="D1" s="63"/>
      <c r="E1" s="64"/>
      <c r="F1" s="65" t="s">
        <v>100</v>
      </c>
      <c r="G1" s="66"/>
      <c r="H1" s="67"/>
      <c r="I1" s="65" t="s">
        <v>101</v>
      </c>
      <c r="J1" s="66"/>
      <c r="K1" s="67"/>
      <c r="L1" s="68" t="s">
        <v>99</v>
      </c>
      <c r="M1" s="37" t="s">
        <v>2</v>
      </c>
      <c r="N1" s="60" t="s">
        <v>102</v>
      </c>
      <c r="O1" s="61" t="s">
        <v>98</v>
      </c>
    </row>
    <row r="2" spans="1:17" s="7" customFormat="1" ht="48" customHeight="1" collapsed="1" x14ac:dyDescent="0.25">
      <c r="A2" s="38" t="s">
        <v>106</v>
      </c>
      <c r="B2" s="3" t="s">
        <v>3</v>
      </c>
      <c r="C2" s="3" t="s">
        <v>4</v>
      </c>
      <c r="D2" s="3" t="s">
        <v>5</v>
      </c>
      <c r="E2" s="3" t="s">
        <v>6</v>
      </c>
      <c r="F2" s="4" t="s">
        <v>18</v>
      </c>
      <c r="G2" s="4" t="s">
        <v>137</v>
      </c>
      <c r="H2" s="4" t="s">
        <v>16</v>
      </c>
      <c r="I2" s="3" t="s">
        <v>7</v>
      </c>
      <c r="J2" s="3" t="s">
        <v>8</v>
      </c>
      <c r="K2" s="3" t="s">
        <v>9</v>
      </c>
      <c r="L2" s="69"/>
      <c r="M2" s="39" t="s">
        <v>90</v>
      </c>
      <c r="N2" s="60"/>
      <c r="O2" s="61"/>
      <c r="P2" s="5" t="s">
        <v>15</v>
      </c>
      <c r="Q2" s="6" t="str">
        <f>VLOOKUP(P2,Filterwerkzeug!A3:B7,2,FALSE)</f>
        <v>P</v>
      </c>
    </row>
    <row r="3" spans="1:17" s="13" customFormat="1" ht="24" outlineLevel="1" collapsed="1" x14ac:dyDescent="0.2">
      <c r="A3" s="40" t="s">
        <v>103</v>
      </c>
      <c r="B3" s="8" t="s">
        <v>17</v>
      </c>
      <c r="C3" s="8" t="s">
        <v>17</v>
      </c>
      <c r="D3" s="8" t="s">
        <v>17</v>
      </c>
      <c r="E3" s="8" t="s">
        <v>17</v>
      </c>
      <c r="F3" s="9" t="s">
        <v>17</v>
      </c>
      <c r="G3" s="9" t="s">
        <v>17</v>
      </c>
      <c r="H3" s="9" t="s">
        <v>17</v>
      </c>
      <c r="I3" s="8" t="s">
        <v>17</v>
      </c>
      <c r="J3" s="8" t="s">
        <v>17</v>
      </c>
      <c r="K3" s="8" t="s">
        <v>17</v>
      </c>
      <c r="L3" s="8" t="s">
        <v>17</v>
      </c>
      <c r="M3" s="41" t="s">
        <v>97</v>
      </c>
      <c r="N3" s="10" t="s">
        <v>20</v>
      </c>
      <c r="O3" s="11" t="s">
        <v>17</v>
      </c>
      <c r="P3" s="12" t="s">
        <v>17</v>
      </c>
    </row>
    <row r="4" spans="1:17" s="13" customFormat="1" outlineLevel="2" x14ac:dyDescent="0.2">
      <c r="A4" s="42" t="s">
        <v>19</v>
      </c>
      <c r="B4" s="14"/>
      <c r="C4" s="14"/>
      <c r="D4" s="14"/>
      <c r="E4" s="14"/>
      <c r="F4" s="15">
        <v>1</v>
      </c>
      <c r="G4" s="15"/>
      <c r="H4" s="15"/>
      <c r="I4" s="14" t="s">
        <v>20</v>
      </c>
      <c r="J4" s="14" t="s">
        <v>20</v>
      </c>
      <c r="K4" s="14"/>
      <c r="L4" s="14"/>
      <c r="M4" s="43"/>
      <c r="N4" s="16" t="s">
        <v>20</v>
      </c>
      <c r="O4" s="17" t="str">
        <f ca="1">IF(INDIRECT($Q$2 &amp; ROW())="","x","")</f>
        <v/>
      </c>
      <c r="P4" s="12" t="s">
        <v>20</v>
      </c>
    </row>
    <row r="5" spans="1:17" s="13" customFormat="1" x14ac:dyDescent="0.2">
      <c r="A5" s="44" t="s">
        <v>104</v>
      </c>
      <c r="B5" s="18" t="s">
        <v>17</v>
      </c>
      <c r="C5" s="18" t="s">
        <v>17</v>
      </c>
      <c r="D5" s="18" t="s">
        <v>17</v>
      </c>
      <c r="E5" s="18" t="s">
        <v>17</v>
      </c>
      <c r="F5" s="19" t="s">
        <v>17</v>
      </c>
      <c r="G5" s="19" t="s">
        <v>17</v>
      </c>
      <c r="H5" s="19" t="s">
        <v>17</v>
      </c>
      <c r="I5" s="18" t="s">
        <v>17</v>
      </c>
      <c r="J5" s="18" t="s">
        <v>17</v>
      </c>
      <c r="K5" s="18" t="s">
        <v>17</v>
      </c>
      <c r="L5" s="18" t="s">
        <v>17</v>
      </c>
      <c r="M5" s="45" t="s">
        <v>17</v>
      </c>
      <c r="N5" s="20" t="s">
        <v>17</v>
      </c>
      <c r="O5" s="21" t="s">
        <v>17</v>
      </c>
      <c r="P5" s="12" t="s">
        <v>17</v>
      </c>
    </row>
    <row r="6" spans="1:17" s="13" customFormat="1" outlineLevel="1" x14ac:dyDescent="0.2">
      <c r="A6" s="46" t="s">
        <v>25</v>
      </c>
      <c r="B6" s="14" t="s">
        <v>20</v>
      </c>
      <c r="C6" s="14" t="s">
        <v>20</v>
      </c>
      <c r="D6" s="14" t="s">
        <v>20</v>
      </c>
      <c r="E6" s="14" t="s">
        <v>20</v>
      </c>
      <c r="F6" s="15">
        <v>1</v>
      </c>
      <c r="G6" s="15"/>
      <c r="H6" s="15"/>
      <c r="I6" s="14" t="s">
        <v>20</v>
      </c>
      <c r="J6" s="14" t="s">
        <v>20</v>
      </c>
      <c r="K6" s="14"/>
      <c r="L6" s="14"/>
      <c r="M6" s="43"/>
      <c r="N6" s="16"/>
      <c r="O6" s="22" t="str">
        <f ca="1">IF(INDIRECT($Q$2 &amp; ROW())="","x","")</f>
        <v/>
      </c>
      <c r="P6" s="12" t="s">
        <v>20</v>
      </c>
    </row>
    <row r="7" spans="1:17" s="13" customFormat="1" outlineLevel="1" x14ac:dyDescent="0.2">
      <c r="A7" s="46" t="s">
        <v>26</v>
      </c>
      <c r="B7" s="14" t="s">
        <v>20</v>
      </c>
      <c r="C7" s="14" t="s">
        <v>20</v>
      </c>
      <c r="D7" s="14" t="s">
        <v>20</v>
      </c>
      <c r="E7" s="14" t="str">
        <f>IF(AND($N7="j",$Q$2="E"),CHAR(7),"")</f>
        <v/>
      </c>
      <c r="F7" s="15">
        <v>1</v>
      </c>
      <c r="G7" s="15"/>
      <c r="H7" s="15"/>
      <c r="I7" s="14" t="s">
        <v>20</v>
      </c>
      <c r="J7" s="14" t="s">
        <v>20</v>
      </c>
      <c r="K7" s="14"/>
      <c r="L7" s="14"/>
      <c r="M7" s="43"/>
      <c r="N7" s="16"/>
      <c r="O7" s="22" t="str">
        <f t="shared" ref="O7:O25" ca="1" si="0">IF(INDIRECT($Q$2 &amp; ROW())="","x","")</f>
        <v/>
      </c>
      <c r="P7" s="12" t="s">
        <v>20</v>
      </c>
    </row>
    <row r="8" spans="1:17" s="13" customFormat="1" outlineLevel="1" x14ac:dyDescent="0.2">
      <c r="A8" s="46" t="s">
        <v>27</v>
      </c>
      <c r="B8" s="14" t="s">
        <v>20</v>
      </c>
      <c r="C8" s="14" t="s">
        <v>20</v>
      </c>
      <c r="D8" s="14" t="s">
        <v>20</v>
      </c>
      <c r="E8" s="14" t="s">
        <v>20</v>
      </c>
      <c r="F8" s="15">
        <v>1</v>
      </c>
      <c r="G8" s="15"/>
      <c r="H8" s="15"/>
      <c r="I8" s="14" t="s">
        <v>20</v>
      </c>
      <c r="J8" s="14" t="s">
        <v>20</v>
      </c>
      <c r="K8" s="14"/>
      <c r="L8" s="14"/>
      <c r="M8" s="43"/>
      <c r="N8" s="16"/>
      <c r="O8" s="22" t="str">
        <f t="shared" ca="1" si="0"/>
        <v/>
      </c>
      <c r="P8" s="12" t="s">
        <v>20</v>
      </c>
    </row>
    <row r="9" spans="1:17" s="13" customFormat="1" outlineLevel="1" x14ac:dyDescent="0.2">
      <c r="A9" s="46" t="s">
        <v>28</v>
      </c>
      <c r="B9" s="14" t="str">
        <f>IF(AND($N9="j",$Q$2="B"),CHAR(7),"")</f>
        <v/>
      </c>
      <c r="C9" s="14" t="str">
        <f>IF(AND($N9="j",$Q$2="C"),CHAR(7),"")</f>
        <v/>
      </c>
      <c r="D9" s="14" t="s">
        <v>20</v>
      </c>
      <c r="E9" s="14" t="s">
        <v>20</v>
      </c>
      <c r="F9" s="15">
        <v>1</v>
      </c>
      <c r="G9" s="15"/>
      <c r="H9" s="15"/>
      <c r="I9" s="14" t="s">
        <v>20</v>
      </c>
      <c r="J9" s="14" t="s">
        <v>20</v>
      </c>
      <c r="K9" s="14"/>
      <c r="L9" s="14" t="s">
        <v>20</v>
      </c>
      <c r="M9" s="43"/>
      <c r="N9" s="16"/>
      <c r="O9" s="22" t="str">
        <f t="shared" ca="1" si="0"/>
        <v/>
      </c>
      <c r="P9" s="12" t="s">
        <v>20</v>
      </c>
    </row>
    <row r="10" spans="1:17" s="13" customFormat="1" outlineLevel="1" x14ac:dyDescent="0.2">
      <c r="A10" s="46" t="s">
        <v>29</v>
      </c>
      <c r="B10" s="14" t="s">
        <v>20</v>
      </c>
      <c r="C10" s="14" t="str">
        <f>IF(AND($N10="j",$Q$2="C"),CHAR(7),"")</f>
        <v/>
      </c>
      <c r="D10" s="14" t="s">
        <v>20</v>
      </c>
      <c r="E10" s="14" t="s">
        <v>20</v>
      </c>
      <c r="F10" s="15">
        <v>1</v>
      </c>
      <c r="G10" s="15"/>
      <c r="H10" s="15"/>
      <c r="I10" s="14" t="s">
        <v>20</v>
      </c>
      <c r="J10" s="14" t="s">
        <v>20</v>
      </c>
      <c r="K10" s="14"/>
      <c r="L10" s="14"/>
      <c r="M10" s="43"/>
      <c r="N10" s="16"/>
      <c r="O10" s="22" t="str">
        <f t="shared" ca="1" si="0"/>
        <v/>
      </c>
      <c r="P10" s="12" t="s">
        <v>20</v>
      </c>
    </row>
    <row r="11" spans="1:17" s="13" customFormat="1" outlineLevel="1" x14ac:dyDescent="0.2">
      <c r="A11" s="46" t="s">
        <v>30</v>
      </c>
      <c r="B11" s="14" t="s">
        <v>20</v>
      </c>
      <c r="C11" s="14" t="str">
        <f>IF(AND($N11="j",$Q$2="C"),CHAR(7),"")</f>
        <v/>
      </c>
      <c r="D11" s="14" t="s">
        <v>20</v>
      </c>
      <c r="E11" s="14" t="s">
        <v>20</v>
      </c>
      <c r="F11" s="15">
        <v>1</v>
      </c>
      <c r="G11" s="15"/>
      <c r="H11" s="15"/>
      <c r="I11" s="14" t="s">
        <v>20</v>
      </c>
      <c r="J11" s="14" t="s">
        <v>20</v>
      </c>
      <c r="K11" s="14"/>
      <c r="L11" s="14"/>
      <c r="M11" s="43"/>
      <c r="N11" s="16"/>
      <c r="O11" s="22" t="str">
        <f t="shared" ca="1" si="0"/>
        <v/>
      </c>
      <c r="P11" s="12" t="s">
        <v>20</v>
      </c>
    </row>
    <row r="12" spans="1:17" s="13" customFormat="1" outlineLevel="1" x14ac:dyDescent="0.2">
      <c r="A12" s="46" t="s">
        <v>31</v>
      </c>
      <c r="B12" s="14" t="str">
        <f>IF(AND($N12="j",$Q$2="B"),CHAR(7),"")</f>
        <v/>
      </c>
      <c r="C12" s="14" t="str">
        <f>IF(AND($N12="j",$Q$2="C"),CHAR(7),"")</f>
        <v/>
      </c>
      <c r="D12" s="14" t="str">
        <f>IF(AND($N12="j",$Q$2="D"),CHAR(7),"")</f>
        <v/>
      </c>
      <c r="E12" s="14" t="s">
        <v>20</v>
      </c>
      <c r="F12" s="15">
        <v>1</v>
      </c>
      <c r="G12" s="15"/>
      <c r="H12" s="15"/>
      <c r="I12" s="14" t="s">
        <v>20</v>
      </c>
      <c r="J12" s="14" t="s">
        <v>20</v>
      </c>
      <c r="K12" s="14"/>
      <c r="L12" s="14"/>
      <c r="M12" s="43"/>
      <c r="N12" s="16"/>
      <c r="O12" s="22" t="str">
        <f t="shared" ca="1" si="0"/>
        <v/>
      </c>
      <c r="P12" s="12" t="s">
        <v>20</v>
      </c>
    </row>
    <row r="13" spans="1:17" s="13" customFormat="1" outlineLevel="1" x14ac:dyDescent="0.2">
      <c r="A13" s="46" t="s">
        <v>32</v>
      </c>
      <c r="B13" s="14" t="s">
        <v>20</v>
      </c>
      <c r="C13" s="14" t="s">
        <v>20</v>
      </c>
      <c r="D13" s="14" t="s">
        <v>20</v>
      </c>
      <c r="E13" s="14" t="s">
        <v>20</v>
      </c>
      <c r="F13" s="15"/>
      <c r="G13" s="15"/>
      <c r="H13" s="15"/>
      <c r="I13" s="14" t="s">
        <v>20</v>
      </c>
      <c r="J13" s="14" t="s">
        <v>20</v>
      </c>
      <c r="K13" s="14"/>
      <c r="L13" s="14"/>
      <c r="M13" s="43"/>
      <c r="N13" s="16"/>
      <c r="O13" s="22" t="str">
        <f t="shared" ca="1" si="0"/>
        <v/>
      </c>
      <c r="P13" s="12" t="s">
        <v>20</v>
      </c>
    </row>
    <row r="14" spans="1:17" s="13" customFormat="1" outlineLevel="1" x14ac:dyDescent="0.2">
      <c r="A14" s="46" t="s">
        <v>33</v>
      </c>
      <c r="B14" s="14" t="str">
        <f>IF(AND($N14="j",$Q$2="B"),CHAR(7),"")</f>
        <v/>
      </c>
      <c r="C14" s="14" t="str">
        <f>IF(AND($N14="j",$Q$2="C"),CHAR(7),"")</f>
        <v/>
      </c>
      <c r="D14" s="14" t="str">
        <f>IF(AND($N14="j",$Q$2="D"),CHAR(7),"")</f>
        <v/>
      </c>
      <c r="E14" s="14" t="s">
        <v>20</v>
      </c>
      <c r="F14" s="15">
        <v>1</v>
      </c>
      <c r="G14" s="15"/>
      <c r="H14" s="15"/>
      <c r="I14" s="14" t="s">
        <v>20</v>
      </c>
      <c r="J14" s="14" t="s">
        <v>20</v>
      </c>
      <c r="K14" s="14"/>
      <c r="L14" s="14" t="s">
        <v>20</v>
      </c>
      <c r="M14" s="43"/>
      <c r="N14" s="16"/>
      <c r="O14" s="22" t="str">
        <f t="shared" ca="1" si="0"/>
        <v/>
      </c>
      <c r="P14" s="12" t="s">
        <v>20</v>
      </c>
    </row>
    <row r="15" spans="1:17" s="13" customFormat="1" outlineLevel="1" x14ac:dyDescent="0.2">
      <c r="A15" s="46" t="s">
        <v>34</v>
      </c>
      <c r="B15" s="14" t="str">
        <f>IF(AND($N15="j",$Q$2="B"),CHAR(7),"")</f>
        <v/>
      </c>
      <c r="C15" s="14" t="str">
        <f>IF(AND($N15="j",$Q$2="C"),CHAR(7),"")</f>
        <v/>
      </c>
      <c r="D15" s="14" t="str">
        <f>IF(AND($N15="j",$Q$2="D"),CHAR(7),"")</f>
        <v/>
      </c>
      <c r="E15" s="14" t="s">
        <v>20</v>
      </c>
      <c r="F15" s="15">
        <v>1</v>
      </c>
      <c r="G15" s="15">
        <v>1</v>
      </c>
      <c r="H15" s="15">
        <v>1</v>
      </c>
      <c r="I15" s="14" t="s">
        <v>20</v>
      </c>
      <c r="J15" s="14" t="s">
        <v>20</v>
      </c>
      <c r="K15" s="14"/>
      <c r="L15" s="14" t="s">
        <v>20</v>
      </c>
      <c r="M15" s="43"/>
      <c r="N15" s="16"/>
      <c r="O15" s="22" t="str">
        <f t="shared" ca="1" si="0"/>
        <v/>
      </c>
      <c r="P15" s="12" t="s">
        <v>20</v>
      </c>
    </row>
    <row r="16" spans="1:17" s="13" customFormat="1" outlineLevel="1" x14ac:dyDescent="0.2">
      <c r="A16" s="46" t="s">
        <v>35</v>
      </c>
      <c r="B16" s="14" t="str">
        <f>IF(AND($N16="j",$Q$2="B"),CHAR(7),"")</f>
        <v/>
      </c>
      <c r="C16" s="14" t="str">
        <f>IF(AND($N16="j",$Q$2="C"),CHAR(7),"")</f>
        <v/>
      </c>
      <c r="D16" s="14" t="str">
        <f>IF(AND($N16="j",$Q$2="D"),CHAR(7),"")</f>
        <v/>
      </c>
      <c r="E16" s="14" t="s">
        <v>20</v>
      </c>
      <c r="F16" s="15">
        <v>1</v>
      </c>
      <c r="G16" s="15"/>
      <c r="H16" s="15"/>
      <c r="I16" s="14" t="s">
        <v>20</v>
      </c>
      <c r="J16" s="14" t="s">
        <v>20</v>
      </c>
      <c r="K16" s="14"/>
      <c r="L16" s="14"/>
      <c r="M16" s="43"/>
      <c r="N16" s="16"/>
      <c r="O16" s="22" t="str">
        <f t="shared" ca="1" si="0"/>
        <v/>
      </c>
      <c r="P16" s="12" t="s">
        <v>20</v>
      </c>
    </row>
    <row r="17" spans="1:16" s="13" customFormat="1" outlineLevel="1" x14ac:dyDescent="0.2">
      <c r="A17" s="46" t="s">
        <v>36</v>
      </c>
      <c r="B17" s="14" t="str">
        <f>IF(AND($N17="j",$Q$2="B"),CHAR(7),"")</f>
        <v/>
      </c>
      <c r="C17" s="14" t="str">
        <f>IF(AND($N17="j",$Q$2="C"),CHAR(7),"")</f>
        <v/>
      </c>
      <c r="D17" s="14" t="str">
        <f>IF(AND($N17="j",$Q$2="D"),CHAR(7),"")</f>
        <v/>
      </c>
      <c r="E17" s="14" t="s">
        <v>20</v>
      </c>
      <c r="F17" s="15">
        <v>1</v>
      </c>
      <c r="G17" s="15"/>
      <c r="H17" s="15"/>
      <c r="I17" s="14" t="s">
        <v>20</v>
      </c>
      <c r="J17" s="14" t="s">
        <v>20</v>
      </c>
      <c r="K17" s="14"/>
      <c r="L17" s="14"/>
      <c r="M17" s="47"/>
      <c r="N17" s="16"/>
      <c r="O17" s="22" t="str">
        <f t="shared" ca="1" si="0"/>
        <v/>
      </c>
      <c r="P17" s="12" t="s">
        <v>20</v>
      </c>
    </row>
    <row r="18" spans="1:16" s="13" customFormat="1" outlineLevel="1" x14ac:dyDescent="0.2">
      <c r="A18" s="46" t="s">
        <v>37</v>
      </c>
      <c r="B18" s="14" t="s">
        <v>20</v>
      </c>
      <c r="C18" s="14" t="s">
        <v>20</v>
      </c>
      <c r="D18" s="14" t="s">
        <v>20</v>
      </c>
      <c r="E18" s="14" t="s">
        <v>20</v>
      </c>
      <c r="F18" s="15">
        <v>1</v>
      </c>
      <c r="G18" s="15"/>
      <c r="H18" s="15"/>
      <c r="I18" s="14" t="s">
        <v>20</v>
      </c>
      <c r="J18" s="14" t="s">
        <v>20</v>
      </c>
      <c r="K18" s="14" t="s">
        <v>20</v>
      </c>
      <c r="L18" s="14"/>
      <c r="M18" s="43"/>
      <c r="N18" s="16"/>
      <c r="O18" s="22" t="str">
        <f t="shared" ca="1" si="0"/>
        <v/>
      </c>
      <c r="P18" s="12" t="s">
        <v>20</v>
      </c>
    </row>
    <row r="19" spans="1:16" s="13" customFormat="1" outlineLevel="1" x14ac:dyDescent="0.2">
      <c r="A19" s="46" t="s">
        <v>38</v>
      </c>
      <c r="B19" s="14" t="s">
        <v>20</v>
      </c>
      <c r="C19" s="14" t="s">
        <v>20</v>
      </c>
      <c r="D19" s="14" t="s">
        <v>20</v>
      </c>
      <c r="E19" s="14" t="str">
        <f t="shared" ref="E19:E26" si="1">IF(AND($N19="j",$Q$2="E"),CHAR(7),"")</f>
        <v/>
      </c>
      <c r="F19" s="15">
        <v>1</v>
      </c>
      <c r="G19" s="15"/>
      <c r="H19" s="15"/>
      <c r="I19" s="14" t="s">
        <v>20</v>
      </c>
      <c r="J19" s="14" t="s">
        <v>20</v>
      </c>
      <c r="K19" s="14"/>
      <c r="L19" s="14"/>
      <c r="M19" s="43"/>
      <c r="N19" s="16"/>
      <c r="O19" s="22" t="str">
        <f t="shared" ca="1" si="0"/>
        <v/>
      </c>
      <c r="P19" s="12" t="s">
        <v>20</v>
      </c>
    </row>
    <row r="20" spans="1:16" s="13" customFormat="1" outlineLevel="1" x14ac:dyDescent="0.2">
      <c r="A20" s="46" t="s">
        <v>39</v>
      </c>
      <c r="B20" s="14" t="s">
        <v>20</v>
      </c>
      <c r="C20" s="14" t="s">
        <v>20</v>
      </c>
      <c r="D20" s="14" t="s">
        <v>20</v>
      </c>
      <c r="E20" s="14" t="str">
        <f t="shared" si="1"/>
        <v/>
      </c>
      <c r="F20" s="15">
        <v>1</v>
      </c>
      <c r="G20" s="15"/>
      <c r="H20" s="15"/>
      <c r="I20" s="14" t="s">
        <v>20</v>
      </c>
      <c r="J20" s="14" t="s">
        <v>20</v>
      </c>
      <c r="K20" s="14"/>
      <c r="L20" s="14"/>
      <c r="M20" s="43"/>
      <c r="N20" s="16"/>
      <c r="O20" s="22" t="str">
        <f t="shared" ca="1" si="0"/>
        <v/>
      </c>
      <c r="P20" s="12" t="s">
        <v>20</v>
      </c>
    </row>
    <row r="21" spans="1:16" s="13" customFormat="1" outlineLevel="1" x14ac:dyDescent="0.2">
      <c r="A21" s="46" t="s">
        <v>40</v>
      </c>
      <c r="B21" s="14" t="s">
        <v>20</v>
      </c>
      <c r="C21" s="14" t="s">
        <v>20</v>
      </c>
      <c r="D21" s="14" t="s">
        <v>20</v>
      </c>
      <c r="E21" s="14" t="str">
        <f t="shared" si="1"/>
        <v/>
      </c>
      <c r="F21" s="15">
        <v>1</v>
      </c>
      <c r="G21" s="15"/>
      <c r="H21" s="15"/>
      <c r="I21" s="14" t="s">
        <v>20</v>
      </c>
      <c r="J21" s="14" t="s">
        <v>20</v>
      </c>
      <c r="K21" s="14"/>
      <c r="L21" s="14"/>
      <c r="M21" s="43"/>
      <c r="N21" s="16"/>
      <c r="O21" s="22" t="str">
        <f t="shared" ca="1" si="0"/>
        <v/>
      </c>
      <c r="P21" s="12" t="s">
        <v>20</v>
      </c>
    </row>
    <row r="22" spans="1:16" s="13" customFormat="1" outlineLevel="1" x14ac:dyDescent="0.2">
      <c r="A22" s="46" t="s">
        <v>41</v>
      </c>
      <c r="B22" s="14" t="s">
        <v>20</v>
      </c>
      <c r="C22" s="14" t="s">
        <v>20</v>
      </c>
      <c r="D22" s="14" t="s">
        <v>20</v>
      </c>
      <c r="E22" s="14" t="str">
        <f t="shared" si="1"/>
        <v/>
      </c>
      <c r="F22" s="15">
        <v>1</v>
      </c>
      <c r="G22" s="15"/>
      <c r="H22" s="15"/>
      <c r="I22" s="14" t="s">
        <v>20</v>
      </c>
      <c r="J22" s="14" t="s">
        <v>20</v>
      </c>
      <c r="K22" s="14" t="s">
        <v>20</v>
      </c>
      <c r="L22" s="14" t="s">
        <v>20</v>
      </c>
      <c r="M22" s="43"/>
      <c r="N22" s="16"/>
      <c r="O22" s="22" t="str">
        <f t="shared" ca="1" si="0"/>
        <v/>
      </c>
      <c r="P22" s="12" t="s">
        <v>20</v>
      </c>
    </row>
    <row r="23" spans="1:16" s="13" customFormat="1" outlineLevel="1" x14ac:dyDescent="0.2">
      <c r="A23" s="46" t="s">
        <v>42</v>
      </c>
      <c r="B23" s="14" t="s">
        <v>20</v>
      </c>
      <c r="C23" s="14" t="s">
        <v>20</v>
      </c>
      <c r="D23" s="14" t="s">
        <v>20</v>
      </c>
      <c r="E23" s="14" t="str">
        <f t="shared" si="1"/>
        <v/>
      </c>
      <c r="F23" s="15" t="s">
        <v>21</v>
      </c>
      <c r="G23" s="15">
        <v>1</v>
      </c>
      <c r="H23" s="15"/>
      <c r="I23" s="14" t="s">
        <v>20</v>
      </c>
      <c r="J23" s="14" t="s">
        <v>20</v>
      </c>
      <c r="K23" s="14" t="s">
        <v>20</v>
      </c>
      <c r="L23" s="14" t="s">
        <v>20</v>
      </c>
      <c r="M23" s="43" t="s">
        <v>23</v>
      </c>
      <c r="N23" s="16"/>
      <c r="O23" s="22" t="str">
        <f t="shared" ca="1" si="0"/>
        <v/>
      </c>
      <c r="P23" s="12" t="s">
        <v>20</v>
      </c>
    </row>
    <row r="24" spans="1:16" s="13" customFormat="1" outlineLevel="1" x14ac:dyDescent="0.2">
      <c r="A24" s="46" t="s">
        <v>43</v>
      </c>
      <c r="B24" s="14" t="s">
        <v>20</v>
      </c>
      <c r="C24" s="14" t="str">
        <f>IF(AND($N24="j",$Q$2="C"),CHAR(7),"")</f>
        <v/>
      </c>
      <c r="D24" s="14" t="str">
        <f>IF(AND($N24="j",$Q$2="D"),CHAR(7),"")</f>
        <v/>
      </c>
      <c r="E24" s="14" t="str">
        <f t="shared" si="1"/>
        <v/>
      </c>
      <c r="F24" s="15" t="s">
        <v>22</v>
      </c>
      <c r="G24" s="15"/>
      <c r="H24" s="15"/>
      <c r="I24" s="14" t="s">
        <v>20</v>
      </c>
      <c r="J24" s="14" t="s">
        <v>20</v>
      </c>
      <c r="K24" s="14"/>
      <c r="L24" s="14"/>
      <c r="M24" s="43" t="s">
        <v>131</v>
      </c>
      <c r="N24" s="16"/>
      <c r="O24" s="22" t="str">
        <f t="shared" ca="1" si="0"/>
        <v/>
      </c>
      <c r="P24" s="12" t="s">
        <v>20</v>
      </c>
    </row>
    <row r="25" spans="1:16" s="13" customFormat="1" outlineLevel="1" x14ac:dyDescent="0.2">
      <c r="A25" s="46" t="s">
        <v>44</v>
      </c>
      <c r="B25" s="14" t="s">
        <v>20</v>
      </c>
      <c r="C25" s="14" t="str">
        <f>IF(AND($N25="j",$Q$2="C"),CHAR(7),"")</f>
        <v/>
      </c>
      <c r="D25" s="14" t="str">
        <f>IF(AND($N25="j",$Q$2="D"),CHAR(7),"")</f>
        <v/>
      </c>
      <c r="E25" s="14" t="str">
        <f t="shared" si="1"/>
        <v/>
      </c>
      <c r="F25" s="15">
        <v>1</v>
      </c>
      <c r="G25" s="15" t="s">
        <v>22</v>
      </c>
      <c r="H25" s="15"/>
      <c r="I25" s="14" t="s">
        <v>20</v>
      </c>
      <c r="J25" s="14" t="s">
        <v>20</v>
      </c>
      <c r="K25" s="14"/>
      <c r="L25" s="14" t="s">
        <v>20</v>
      </c>
      <c r="M25" s="43" t="s">
        <v>138</v>
      </c>
      <c r="N25" s="16"/>
      <c r="O25" s="22" t="str">
        <f t="shared" ca="1" si="0"/>
        <v/>
      </c>
      <c r="P25" s="12" t="s">
        <v>20</v>
      </c>
    </row>
    <row r="26" spans="1:16" s="13" customFormat="1" outlineLevel="1" x14ac:dyDescent="0.2">
      <c r="A26" s="46" t="s">
        <v>45</v>
      </c>
      <c r="B26" s="14" t="s">
        <v>20</v>
      </c>
      <c r="C26" s="14" t="s">
        <v>20</v>
      </c>
      <c r="D26" s="14" t="s">
        <v>20</v>
      </c>
      <c r="E26" s="14" t="str">
        <f t="shared" si="1"/>
        <v/>
      </c>
      <c r="F26" s="15">
        <v>1</v>
      </c>
      <c r="G26" s="15"/>
      <c r="H26" s="15"/>
      <c r="I26" s="14" t="s">
        <v>20</v>
      </c>
      <c r="J26" s="14" t="s">
        <v>20</v>
      </c>
      <c r="K26" s="14"/>
      <c r="L26" s="14"/>
      <c r="M26" s="43"/>
      <c r="N26" s="16"/>
      <c r="O26" s="22"/>
      <c r="P26" s="12" t="s">
        <v>20</v>
      </c>
    </row>
    <row r="27" spans="1:16" s="13" customFormat="1" outlineLevel="1" x14ac:dyDescent="0.2">
      <c r="A27" s="46" t="s">
        <v>46</v>
      </c>
      <c r="B27" s="14" t="s">
        <v>20</v>
      </c>
      <c r="C27" s="14" t="s">
        <v>20</v>
      </c>
      <c r="D27" s="14" t="s">
        <v>20</v>
      </c>
      <c r="E27" s="14" t="s">
        <v>20</v>
      </c>
      <c r="F27" s="15">
        <v>1</v>
      </c>
      <c r="G27" s="15"/>
      <c r="H27" s="15"/>
      <c r="I27" s="14" t="s">
        <v>20</v>
      </c>
      <c r="J27" s="14" t="s">
        <v>20</v>
      </c>
      <c r="K27" s="14"/>
      <c r="L27" s="14" t="s">
        <v>20</v>
      </c>
      <c r="M27" s="43"/>
      <c r="N27" s="16"/>
      <c r="O27" s="22"/>
      <c r="P27" s="12" t="s">
        <v>20</v>
      </c>
    </row>
    <row r="28" spans="1:16" s="13" customFormat="1" outlineLevel="1" x14ac:dyDescent="0.2">
      <c r="A28" s="49" t="s">
        <v>96</v>
      </c>
      <c r="B28" s="14"/>
      <c r="C28" s="14"/>
      <c r="D28" s="14"/>
      <c r="E28" s="14" t="s">
        <v>20</v>
      </c>
      <c r="F28" s="15">
        <v>1</v>
      </c>
      <c r="G28" s="15"/>
      <c r="H28" s="15">
        <v>1</v>
      </c>
      <c r="I28" s="14" t="s">
        <v>20</v>
      </c>
      <c r="J28" s="14" t="s">
        <v>20</v>
      </c>
      <c r="K28" s="14"/>
      <c r="L28" s="14" t="s">
        <v>20</v>
      </c>
      <c r="M28" s="50"/>
      <c r="N28" s="16"/>
      <c r="O28" s="22"/>
      <c r="P28" s="12" t="s">
        <v>20</v>
      </c>
    </row>
    <row r="29" spans="1:16" s="13" customFormat="1" outlineLevel="1" x14ac:dyDescent="0.2">
      <c r="A29" s="49" t="s">
        <v>92</v>
      </c>
      <c r="B29" s="14"/>
      <c r="C29" s="14"/>
      <c r="D29" s="14"/>
      <c r="E29" s="14" t="s">
        <v>20</v>
      </c>
      <c r="F29" s="15">
        <v>1</v>
      </c>
      <c r="G29" s="15"/>
      <c r="H29" s="15">
        <v>1</v>
      </c>
      <c r="I29" s="14" t="s">
        <v>20</v>
      </c>
      <c r="J29" s="14" t="s">
        <v>20</v>
      </c>
      <c r="K29" s="14"/>
      <c r="L29" s="14" t="s">
        <v>20</v>
      </c>
      <c r="M29" s="50"/>
      <c r="N29" s="16"/>
      <c r="O29" s="22"/>
      <c r="P29" s="12" t="s">
        <v>20</v>
      </c>
    </row>
    <row r="30" spans="1:16" s="13" customFormat="1" x14ac:dyDescent="0.2">
      <c r="A30" s="51" t="s">
        <v>105</v>
      </c>
      <c r="B30" s="23" t="s">
        <v>17</v>
      </c>
      <c r="C30" s="23" t="s">
        <v>17</v>
      </c>
      <c r="D30" s="23" t="s">
        <v>17</v>
      </c>
      <c r="E30" s="23" t="s">
        <v>17</v>
      </c>
      <c r="F30" s="23" t="s">
        <v>17</v>
      </c>
      <c r="G30" s="23" t="s">
        <v>17</v>
      </c>
      <c r="H30" s="23" t="s">
        <v>17</v>
      </c>
      <c r="I30" s="23" t="s">
        <v>17</v>
      </c>
      <c r="J30" s="23" t="s">
        <v>17</v>
      </c>
      <c r="K30" s="23" t="s">
        <v>17</v>
      </c>
      <c r="L30" s="23" t="s">
        <v>17</v>
      </c>
      <c r="M30" s="52" t="s">
        <v>17</v>
      </c>
      <c r="N30" s="24" t="s">
        <v>17</v>
      </c>
      <c r="O30" s="25" t="s">
        <v>17</v>
      </c>
      <c r="P30" s="12" t="s">
        <v>17</v>
      </c>
    </row>
    <row r="31" spans="1:16" s="13" customFormat="1" outlineLevel="1" x14ac:dyDescent="0.2">
      <c r="A31" s="53" t="s">
        <v>47</v>
      </c>
      <c r="B31" s="26" t="s">
        <v>17</v>
      </c>
      <c r="C31" s="26" t="s">
        <v>17</v>
      </c>
      <c r="D31" s="26" t="s">
        <v>17</v>
      </c>
      <c r="E31" s="26" t="s">
        <v>17</v>
      </c>
      <c r="F31" s="26" t="s">
        <v>17</v>
      </c>
      <c r="G31" s="26" t="s">
        <v>17</v>
      </c>
      <c r="H31" s="26" t="s">
        <v>17</v>
      </c>
      <c r="I31" s="26" t="s">
        <v>17</v>
      </c>
      <c r="J31" s="26" t="s">
        <v>17</v>
      </c>
      <c r="K31" s="26" t="s">
        <v>17</v>
      </c>
      <c r="L31" s="26" t="s">
        <v>17</v>
      </c>
      <c r="M31" s="54" t="s">
        <v>17</v>
      </c>
      <c r="N31" s="27" t="s">
        <v>17</v>
      </c>
      <c r="O31" s="28" t="s">
        <v>17</v>
      </c>
      <c r="P31" s="12" t="s">
        <v>17</v>
      </c>
    </row>
    <row r="32" spans="1:16" s="13" customFormat="1" outlineLevel="2" x14ac:dyDescent="0.2">
      <c r="A32" s="55" t="s">
        <v>121</v>
      </c>
      <c r="B32" s="14" t="s">
        <v>20</v>
      </c>
      <c r="C32" s="14" t="s">
        <v>20</v>
      </c>
      <c r="D32" s="14" t="s">
        <v>20</v>
      </c>
      <c r="E32" s="14" t="str">
        <f>IF(AND($N32="j",$Q$2="E"),CHAR(7),"")</f>
        <v/>
      </c>
      <c r="F32" s="15">
        <v>1</v>
      </c>
      <c r="G32" s="15">
        <v>1</v>
      </c>
      <c r="H32" s="15"/>
      <c r="I32" s="29" t="s">
        <v>134</v>
      </c>
      <c r="J32" s="14" t="s">
        <v>20</v>
      </c>
      <c r="K32" s="14"/>
      <c r="L32" s="14" t="s">
        <v>20</v>
      </c>
      <c r="M32" s="48" t="s">
        <v>133</v>
      </c>
      <c r="N32" s="16"/>
      <c r="O32" s="28" t="str">
        <f ca="1">IF(INDIRECT($Q$2 &amp; ROW())="","x","")</f>
        <v/>
      </c>
      <c r="P32" s="12" t="s">
        <v>20</v>
      </c>
    </row>
    <row r="33" spans="1:16" s="13" customFormat="1" outlineLevel="2" x14ac:dyDescent="0.2">
      <c r="A33" s="55" t="s">
        <v>48</v>
      </c>
      <c r="B33" s="14" t="s">
        <v>20</v>
      </c>
      <c r="C33" s="14" t="s">
        <v>20</v>
      </c>
      <c r="D33" s="14" t="s">
        <v>20</v>
      </c>
      <c r="E33" s="14" t="str">
        <f>IF(AND($N33="j",$Q$2="E"),CHAR(7),"")</f>
        <v/>
      </c>
      <c r="F33" s="15">
        <v>1</v>
      </c>
      <c r="G33" s="15"/>
      <c r="H33" s="15"/>
      <c r="I33" s="14" t="s">
        <v>20</v>
      </c>
      <c r="J33" s="14" t="s">
        <v>20</v>
      </c>
      <c r="K33" s="14"/>
      <c r="L33" s="14"/>
      <c r="M33" s="43"/>
      <c r="N33" s="16"/>
      <c r="O33" s="28" t="str">
        <f ca="1">IF(INDIRECT($Q$2 &amp; ROW())="","x","")</f>
        <v/>
      </c>
      <c r="P33" s="12" t="s">
        <v>20</v>
      </c>
    </row>
    <row r="34" spans="1:16" s="13" customFormat="1" outlineLevel="2" x14ac:dyDescent="0.2">
      <c r="A34" s="55" t="s">
        <v>49</v>
      </c>
      <c r="B34" s="14" t="str">
        <f>IF(AND($N34="j",$Q$2="B"),CHAR(7),"")</f>
        <v/>
      </c>
      <c r="C34" s="14" t="s">
        <v>20</v>
      </c>
      <c r="D34" s="14" t="s">
        <v>20</v>
      </c>
      <c r="E34" s="14" t="str">
        <f>IF(AND($N34="j",$Q$2="E"),CHAR(7),"")</f>
        <v/>
      </c>
      <c r="F34" s="15">
        <v>1</v>
      </c>
      <c r="G34" s="15"/>
      <c r="H34" s="15"/>
      <c r="I34" s="14" t="s">
        <v>20</v>
      </c>
      <c r="J34" s="14" t="s">
        <v>20</v>
      </c>
      <c r="K34" s="14"/>
      <c r="L34" s="14" t="s">
        <v>20</v>
      </c>
      <c r="M34" s="43"/>
      <c r="N34" s="16"/>
      <c r="O34" s="28" t="str">
        <f ca="1">IF(INDIRECT($Q$2 &amp; ROW())="","x","")</f>
        <v/>
      </c>
      <c r="P34" s="12" t="s">
        <v>20</v>
      </c>
    </row>
    <row r="35" spans="1:16" s="13" customFormat="1" outlineLevel="2" x14ac:dyDescent="0.2">
      <c r="A35" s="55" t="s">
        <v>50</v>
      </c>
      <c r="B35" s="14" t="s">
        <v>20</v>
      </c>
      <c r="C35" s="14" t="s">
        <v>20</v>
      </c>
      <c r="D35" s="14" t="s">
        <v>20</v>
      </c>
      <c r="E35" s="14" t="str">
        <f>IF(AND($N35="j",$Q$2="E"),CHAR(7),"")</f>
        <v/>
      </c>
      <c r="F35" s="15">
        <v>1</v>
      </c>
      <c r="G35" s="15"/>
      <c r="H35" s="15"/>
      <c r="I35" s="14" t="s">
        <v>20</v>
      </c>
      <c r="J35" s="14" t="s">
        <v>20</v>
      </c>
      <c r="K35" s="14"/>
      <c r="L35" s="14"/>
      <c r="M35" s="43"/>
      <c r="N35" s="16"/>
      <c r="O35" s="28" t="str">
        <f ca="1">IF(INDIRECT($Q$2 &amp; ROW())="","x","")</f>
        <v/>
      </c>
      <c r="P35" s="12" t="s">
        <v>20</v>
      </c>
    </row>
    <row r="36" spans="1:16" s="13" customFormat="1" outlineLevel="2" x14ac:dyDescent="0.2">
      <c r="A36" s="55" t="s">
        <v>51</v>
      </c>
      <c r="B36" s="14" t="s">
        <v>20</v>
      </c>
      <c r="C36" s="14" t="s">
        <v>20</v>
      </c>
      <c r="D36" s="14" t="s">
        <v>20</v>
      </c>
      <c r="E36" s="14"/>
      <c r="F36" s="15">
        <v>1</v>
      </c>
      <c r="G36" s="15"/>
      <c r="H36" s="15"/>
      <c r="I36" s="14" t="s">
        <v>20</v>
      </c>
      <c r="J36" s="14" t="s">
        <v>20</v>
      </c>
      <c r="K36" s="14"/>
      <c r="L36" s="14"/>
      <c r="M36" s="43"/>
      <c r="N36" s="16"/>
      <c r="O36" s="28"/>
      <c r="P36" s="12" t="s">
        <v>20</v>
      </c>
    </row>
    <row r="37" spans="1:16" s="13" customFormat="1" outlineLevel="2" x14ac:dyDescent="0.2">
      <c r="A37" s="55" t="s">
        <v>122</v>
      </c>
      <c r="B37" s="14" t="s">
        <v>20</v>
      </c>
      <c r="C37" s="14" t="s">
        <v>20</v>
      </c>
      <c r="D37" s="14" t="s">
        <v>20</v>
      </c>
      <c r="E37" s="14" t="s">
        <v>20</v>
      </c>
      <c r="F37" s="15">
        <v>1</v>
      </c>
      <c r="G37" s="15"/>
      <c r="H37" s="15"/>
      <c r="I37" s="14" t="s">
        <v>20</v>
      </c>
      <c r="J37" s="14" t="s">
        <v>20</v>
      </c>
      <c r="K37" s="14"/>
      <c r="L37" s="14" t="s">
        <v>20</v>
      </c>
      <c r="M37" s="43"/>
      <c r="N37" s="16"/>
      <c r="O37" s="28" t="str">
        <f ca="1">IF(INDIRECT($Q$2 &amp; ROW())="","x","")</f>
        <v/>
      </c>
      <c r="P37" s="12" t="s">
        <v>20</v>
      </c>
    </row>
    <row r="38" spans="1:16" s="13" customFormat="1" outlineLevel="1" x14ac:dyDescent="0.2">
      <c r="A38" s="53" t="s">
        <v>52</v>
      </c>
      <c r="B38" s="26" t="s">
        <v>17</v>
      </c>
      <c r="C38" s="26" t="s">
        <v>17</v>
      </c>
      <c r="D38" s="26" t="s">
        <v>17</v>
      </c>
      <c r="E38" s="26" t="s">
        <v>17</v>
      </c>
      <c r="F38" s="26" t="s">
        <v>17</v>
      </c>
      <c r="G38" s="26" t="s">
        <v>17</v>
      </c>
      <c r="H38" s="26" t="s">
        <v>17</v>
      </c>
      <c r="I38" s="26" t="s">
        <v>17</v>
      </c>
      <c r="J38" s="26" t="s">
        <v>17</v>
      </c>
      <c r="K38" s="26" t="s">
        <v>17</v>
      </c>
      <c r="L38" s="26" t="s">
        <v>17</v>
      </c>
      <c r="M38" s="54" t="s">
        <v>17</v>
      </c>
      <c r="N38" s="27" t="s">
        <v>17</v>
      </c>
      <c r="O38" s="28" t="s">
        <v>17</v>
      </c>
      <c r="P38" s="12" t="s">
        <v>17</v>
      </c>
    </row>
    <row r="39" spans="1:16" s="13" customFormat="1" outlineLevel="2" x14ac:dyDescent="0.2">
      <c r="A39" s="55" t="s">
        <v>53</v>
      </c>
      <c r="B39" s="14" t="s">
        <v>20</v>
      </c>
      <c r="C39" s="14" t="s">
        <v>20</v>
      </c>
      <c r="D39" s="14" t="s">
        <v>20</v>
      </c>
      <c r="E39" s="14" t="str">
        <f>IF(AND($N39="j",$Q$2="E"),CHAR(7),"")</f>
        <v/>
      </c>
      <c r="F39" s="15">
        <v>1</v>
      </c>
      <c r="G39" s="15"/>
      <c r="H39" s="15"/>
      <c r="I39" s="14" t="s">
        <v>20</v>
      </c>
      <c r="J39" s="14" t="s">
        <v>20</v>
      </c>
      <c r="K39" s="14"/>
      <c r="L39" s="14"/>
      <c r="M39" s="43"/>
      <c r="N39" s="16"/>
      <c r="O39" s="28" t="str">
        <f t="shared" ref="O39:O60" ca="1" si="2">IF(INDIRECT($Q$2 &amp; ROW())="","x","")</f>
        <v/>
      </c>
      <c r="P39" s="12" t="s">
        <v>20</v>
      </c>
    </row>
    <row r="40" spans="1:16" s="13" customFormat="1" outlineLevel="2" x14ac:dyDescent="0.2">
      <c r="A40" s="55" t="s">
        <v>54</v>
      </c>
      <c r="B40" s="14" t="str">
        <f>IF(AND($N40="j",$Q$2="B"),CHAR(7),"")</f>
        <v/>
      </c>
      <c r="C40" s="14" t="s">
        <v>20</v>
      </c>
      <c r="D40" s="14" t="s">
        <v>20</v>
      </c>
      <c r="E40" s="14" t="str">
        <f>IF(AND($N40="j",$Q$2="E"),CHAR(7),"")</f>
        <v/>
      </c>
      <c r="F40" s="15">
        <v>1</v>
      </c>
      <c r="G40" s="15"/>
      <c r="H40" s="15"/>
      <c r="I40" s="14" t="s">
        <v>20</v>
      </c>
      <c r="J40" s="14" t="s">
        <v>20</v>
      </c>
      <c r="K40" s="14"/>
      <c r="L40" s="14"/>
      <c r="M40" s="43"/>
      <c r="N40" s="16"/>
      <c r="O40" s="28" t="str">
        <f t="shared" ca="1" si="2"/>
        <v/>
      </c>
      <c r="P40" s="12" t="s">
        <v>20</v>
      </c>
    </row>
    <row r="41" spans="1:16" s="13" customFormat="1" outlineLevel="2" x14ac:dyDescent="0.2">
      <c r="A41" s="55" t="s">
        <v>55</v>
      </c>
      <c r="B41" s="14" t="str">
        <f>IF(AND($N41="j",$Q$2="B"),CHAR(7),"")</f>
        <v/>
      </c>
      <c r="C41" s="14" t="s">
        <v>20</v>
      </c>
      <c r="D41" s="14" t="s">
        <v>20</v>
      </c>
      <c r="E41" s="14"/>
      <c r="F41" s="15">
        <v>1</v>
      </c>
      <c r="G41" s="15"/>
      <c r="H41" s="15">
        <v>1</v>
      </c>
      <c r="I41" s="14" t="s">
        <v>20</v>
      </c>
      <c r="J41" s="14" t="s">
        <v>20</v>
      </c>
      <c r="K41" s="14"/>
      <c r="L41" s="14"/>
      <c r="M41" s="43"/>
      <c r="N41" s="16"/>
      <c r="O41" s="28" t="str">
        <f t="shared" ca="1" si="2"/>
        <v/>
      </c>
      <c r="P41" s="12" t="s">
        <v>20</v>
      </c>
    </row>
    <row r="42" spans="1:16" s="13" customFormat="1" outlineLevel="2" x14ac:dyDescent="0.2">
      <c r="A42" s="55" t="s">
        <v>56</v>
      </c>
      <c r="B42" s="14" t="str">
        <f>IF(AND($N42="j",$Q$2="B"),CHAR(7),"")</f>
        <v/>
      </c>
      <c r="C42" s="14" t="s">
        <v>20</v>
      </c>
      <c r="D42" s="14" t="s">
        <v>20</v>
      </c>
      <c r="E42" s="14" t="str">
        <f t="shared" ref="E42:E59" si="3">IF(AND($N42="j",$Q$2="E"),CHAR(7),"")</f>
        <v/>
      </c>
      <c r="F42" s="15">
        <v>1</v>
      </c>
      <c r="G42" s="15"/>
      <c r="H42" s="15"/>
      <c r="I42" s="14" t="s">
        <v>20</v>
      </c>
      <c r="J42" s="14" t="s">
        <v>20</v>
      </c>
      <c r="K42" s="14"/>
      <c r="L42" s="14"/>
      <c r="M42" s="43"/>
      <c r="N42" s="16"/>
      <c r="O42" s="28" t="str">
        <f t="shared" ca="1" si="2"/>
        <v/>
      </c>
      <c r="P42" s="12" t="s">
        <v>20</v>
      </c>
    </row>
    <row r="43" spans="1:16" s="13" customFormat="1" outlineLevel="2" x14ac:dyDescent="0.2">
      <c r="A43" s="55" t="s">
        <v>57</v>
      </c>
      <c r="B43" s="14" t="s">
        <v>20</v>
      </c>
      <c r="C43" s="14" t="s">
        <v>20</v>
      </c>
      <c r="D43" s="14" t="s">
        <v>20</v>
      </c>
      <c r="E43" s="14" t="str">
        <f t="shared" si="3"/>
        <v/>
      </c>
      <c r="F43" s="15">
        <v>1</v>
      </c>
      <c r="G43" s="15"/>
      <c r="H43" s="15"/>
      <c r="I43" s="14" t="s">
        <v>20</v>
      </c>
      <c r="J43" s="14" t="s">
        <v>20</v>
      </c>
      <c r="K43" s="14"/>
      <c r="L43" s="14"/>
      <c r="M43" s="43"/>
      <c r="N43" s="16"/>
      <c r="O43" s="28" t="str">
        <f t="shared" ca="1" si="2"/>
        <v/>
      </c>
      <c r="P43" s="12" t="s">
        <v>20</v>
      </c>
    </row>
    <row r="44" spans="1:16" s="13" customFormat="1" outlineLevel="2" x14ac:dyDescent="0.2">
      <c r="A44" s="55" t="s">
        <v>58</v>
      </c>
      <c r="B44" s="29"/>
      <c r="C44" s="14" t="s">
        <v>20</v>
      </c>
      <c r="D44" s="14" t="s">
        <v>20</v>
      </c>
      <c r="E44" s="14" t="str">
        <f t="shared" si="3"/>
        <v/>
      </c>
      <c r="F44" s="15">
        <v>1</v>
      </c>
      <c r="G44" s="15"/>
      <c r="H44" s="15"/>
      <c r="I44" s="14" t="s">
        <v>20</v>
      </c>
      <c r="J44" s="14" t="s">
        <v>20</v>
      </c>
      <c r="K44" s="14"/>
      <c r="L44" s="14"/>
      <c r="M44" s="43"/>
      <c r="N44" s="16"/>
      <c r="O44" s="28" t="str">
        <f t="shared" ca="1" si="2"/>
        <v/>
      </c>
      <c r="P44" s="12" t="s">
        <v>20</v>
      </c>
    </row>
    <row r="45" spans="1:16" s="13" customFormat="1" outlineLevel="2" x14ac:dyDescent="0.2">
      <c r="A45" s="55" t="s">
        <v>59</v>
      </c>
      <c r="B45" s="14" t="str">
        <f>IF(AND($N45="j",$Q$2="B"),CHAR(7),"")</f>
        <v/>
      </c>
      <c r="C45" s="14" t="s">
        <v>20</v>
      </c>
      <c r="D45" s="14" t="s">
        <v>20</v>
      </c>
      <c r="E45" s="14" t="str">
        <f t="shared" si="3"/>
        <v/>
      </c>
      <c r="F45" s="15">
        <v>1</v>
      </c>
      <c r="G45" s="15"/>
      <c r="H45" s="15"/>
      <c r="I45" s="14" t="s">
        <v>20</v>
      </c>
      <c r="J45" s="14" t="s">
        <v>20</v>
      </c>
      <c r="K45" s="14"/>
      <c r="L45" s="14"/>
      <c r="M45" s="43"/>
      <c r="N45" s="16"/>
      <c r="O45" s="28" t="str">
        <f t="shared" ca="1" si="2"/>
        <v/>
      </c>
      <c r="P45" s="12" t="s">
        <v>20</v>
      </c>
    </row>
    <row r="46" spans="1:16" s="13" customFormat="1" outlineLevel="2" x14ac:dyDescent="0.2">
      <c r="A46" s="55" t="s">
        <v>60</v>
      </c>
      <c r="B46" s="14" t="s">
        <v>20</v>
      </c>
      <c r="C46" s="14" t="s">
        <v>20</v>
      </c>
      <c r="D46" s="14" t="s">
        <v>20</v>
      </c>
      <c r="E46" s="14" t="str">
        <f t="shared" si="3"/>
        <v/>
      </c>
      <c r="F46" s="15">
        <v>1</v>
      </c>
      <c r="G46" s="15"/>
      <c r="H46" s="15"/>
      <c r="I46" s="14" t="s">
        <v>20</v>
      </c>
      <c r="J46" s="14" t="s">
        <v>20</v>
      </c>
      <c r="K46" s="14"/>
      <c r="L46" s="14"/>
      <c r="M46" s="43"/>
      <c r="N46" s="16"/>
      <c r="O46" s="28" t="str">
        <f t="shared" ca="1" si="2"/>
        <v/>
      </c>
      <c r="P46" s="12" t="s">
        <v>20</v>
      </c>
    </row>
    <row r="47" spans="1:16" s="13" customFormat="1" outlineLevel="2" x14ac:dyDescent="0.2">
      <c r="A47" s="55" t="s">
        <v>61</v>
      </c>
      <c r="B47" s="14" t="str">
        <f>IF(AND($N47="j",$Q$2="B"),CHAR(7),"")</f>
        <v/>
      </c>
      <c r="C47" s="14" t="s">
        <v>20</v>
      </c>
      <c r="D47" s="14" t="s">
        <v>20</v>
      </c>
      <c r="E47" s="14" t="str">
        <f t="shared" si="3"/>
        <v/>
      </c>
      <c r="F47" s="15">
        <v>1</v>
      </c>
      <c r="G47" s="15"/>
      <c r="H47" s="15"/>
      <c r="I47" s="14" t="s">
        <v>20</v>
      </c>
      <c r="J47" s="14" t="s">
        <v>20</v>
      </c>
      <c r="K47" s="14"/>
      <c r="L47" s="14"/>
      <c r="M47" s="43"/>
      <c r="N47" s="16"/>
      <c r="O47" s="28" t="str">
        <f t="shared" ca="1" si="2"/>
        <v/>
      </c>
      <c r="P47" s="12" t="s">
        <v>20</v>
      </c>
    </row>
    <row r="48" spans="1:16" s="13" customFormat="1" outlineLevel="2" x14ac:dyDescent="0.2">
      <c r="A48" s="55" t="s">
        <v>62</v>
      </c>
      <c r="B48" s="14" t="s">
        <v>20</v>
      </c>
      <c r="C48" s="14" t="s">
        <v>20</v>
      </c>
      <c r="D48" s="14" t="s">
        <v>20</v>
      </c>
      <c r="E48" s="14" t="str">
        <f t="shared" si="3"/>
        <v/>
      </c>
      <c r="F48" s="15">
        <v>1</v>
      </c>
      <c r="G48" s="15"/>
      <c r="H48" s="15"/>
      <c r="I48" s="14" t="s">
        <v>20</v>
      </c>
      <c r="J48" s="14" t="s">
        <v>20</v>
      </c>
      <c r="K48" s="14"/>
      <c r="L48" s="14"/>
      <c r="M48" s="43"/>
      <c r="N48" s="16"/>
      <c r="O48" s="28" t="str">
        <f t="shared" ca="1" si="2"/>
        <v/>
      </c>
      <c r="P48" s="12" t="s">
        <v>20</v>
      </c>
    </row>
    <row r="49" spans="1:16" s="13" customFormat="1" outlineLevel="2" x14ac:dyDescent="0.2">
      <c r="A49" s="55" t="s">
        <v>63</v>
      </c>
      <c r="B49" s="14" t="s">
        <v>20</v>
      </c>
      <c r="C49" s="14" t="s">
        <v>20</v>
      </c>
      <c r="D49" s="14" t="s">
        <v>20</v>
      </c>
      <c r="E49" s="14" t="str">
        <f t="shared" si="3"/>
        <v/>
      </c>
      <c r="F49" s="15">
        <v>1</v>
      </c>
      <c r="G49" s="15"/>
      <c r="H49" s="15"/>
      <c r="I49" s="14" t="s">
        <v>20</v>
      </c>
      <c r="J49" s="14" t="s">
        <v>20</v>
      </c>
      <c r="K49" s="14"/>
      <c r="L49" s="14"/>
      <c r="M49" s="43"/>
      <c r="N49" s="16"/>
      <c r="O49" s="28" t="str">
        <f t="shared" ca="1" si="2"/>
        <v/>
      </c>
      <c r="P49" s="12" t="s">
        <v>20</v>
      </c>
    </row>
    <row r="50" spans="1:16" s="13" customFormat="1" outlineLevel="2" x14ac:dyDescent="0.2">
      <c r="A50" s="55" t="s">
        <v>64</v>
      </c>
      <c r="B50" s="14" t="s">
        <v>20</v>
      </c>
      <c r="C50" s="14" t="s">
        <v>20</v>
      </c>
      <c r="D50" s="14" t="s">
        <v>20</v>
      </c>
      <c r="E50" s="14" t="str">
        <f t="shared" si="3"/>
        <v/>
      </c>
      <c r="F50" s="15">
        <v>1</v>
      </c>
      <c r="G50" s="15"/>
      <c r="H50" s="15"/>
      <c r="I50" s="14" t="s">
        <v>20</v>
      </c>
      <c r="J50" s="14" t="s">
        <v>20</v>
      </c>
      <c r="K50" s="14"/>
      <c r="L50" s="14"/>
      <c r="M50" s="43"/>
      <c r="N50" s="16"/>
      <c r="O50" s="28" t="str">
        <f t="shared" ca="1" si="2"/>
        <v/>
      </c>
      <c r="P50" s="12" t="s">
        <v>20</v>
      </c>
    </row>
    <row r="51" spans="1:16" s="13" customFormat="1" outlineLevel="2" x14ac:dyDescent="0.2">
      <c r="A51" s="55" t="s">
        <v>65</v>
      </c>
      <c r="B51" s="14" t="str">
        <f>IF(AND($N51="j",$Q$2="B"),CHAR(7),"")</f>
        <v/>
      </c>
      <c r="C51" s="14" t="s">
        <v>20</v>
      </c>
      <c r="D51" s="14" t="s">
        <v>20</v>
      </c>
      <c r="E51" s="14" t="str">
        <f t="shared" si="3"/>
        <v/>
      </c>
      <c r="F51" s="15">
        <v>1</v>
      </c>
      <c r="G51" s="15"/>
      <c r="H51" s="15"/>
      <c r="I51" s="14" t="s">
        <v>20</v>
      </c>
      <c r="J51" s="14" t="s">
        <v>20</v>
      </c>
      <c r="K51" s="14"/>
      <c r="L51" s="14"/>
      <c r="M51" s="43"/>
      <c r="N51" s="16"/>
      <c r="O51" s="28" t="str">
        <f t="shared" ca="1" si="2"/>
        <v/>
      </c>
      <c r="P51" s="12" t="s">
        <v>20</v>
      </c>
    </row>
    <row r="52" spans="1:16" s="13" customFormat="1" outlineLevel="2" x14ac:dyDescent="0.2">
      <c r="A52" s="55" t="s">
        <v>66</v>
      </c>
      <c r="B52" s="14" t="str">
        <f>IF(AND($N52="j",$Q$2="B"),CHAR(7),"")</f>
        <v/>
      </c>
      <c r="C52" s="14" t="s">
        <v>20</v>
      </c>
      <c r="D52" s="14" t="s">
        <v>20</v>
      </c>
      <c r="E52" s="14" t="str">
        <f t="shared" si="3"/>
        <v/>
      </c>
      <c r="F52" s="15">
        <v>1</v>
      </c>
      <c r="G52" s="15"/>
      <c r="H52" s="15"/>
      <c r="I52" s="14" t="s">
        <v>20</v>
      </c>
      <c r="J52" s="14" t="s">
        <v>20</v>
      </c>
      <c r="K52" s="14"/>
      <c r="L52" s="14"/>
      <c r="M52" s="43"/>
      <c r="N52" s="16"/>
      <c r="O52" s="28" t="str">
        <f t="shared" ca="1" si="2"/>
        <v/>
      </c>
      <c r="P52" s="12" t="s">
        <v>20</v>
      </c>
    </row>
    <row r="53" spans="1:16" s="13" customFormat="1" outlineLevel="2" x14ac:dyDescent="0.2">
      <c r="A53" s="55" t="s">
        <v>67</v>
      </c>
      <c r="B53" s="14" t="str">
        <f>IF(AND($N53="j",$Q$2="B"),CHAR(7),"")</f>
        <v/>
      </c>
      <c r="C53" s="14" t="s">
        <v>20</v>
      </c>
      <c r="D53" s="14" t="s">
        <v>20</v>
      </c>
      <c r="E53" s="14" t="str">
        <f t="shared" si="3"/>
        <v/>
      </c>
      <c r="F53" s="15">
        <v>1</v>
      </c>
      <c r="G53" s="15"/>
      <c r="H53" s="15"/>
      <c r="I53" s="14" t="s">
        <v>20</v>
      </c>
      <c r="J53" s="14" t="s">
        <v>20</v>
      </c>
      <c r="K53" s="14"/>
      <c r="L53" s="14"/>
      <c r="M53" s="43"/>
      <c r="N53" s="16"/>
      <c r="O53" s="28" t="str">
        <f t="shared" ca="1" si="2"/>
        <v/>
      </c>
      <c r="P53" s="12" t="s">
        <v>20</v>
      </c>
    </row>
    <row r="54" spans="1:16" s="13" customFormat="1" outlineLevel="2" x14ac:dyDescent="0.2">
      <c r="A54" s="55" t="s">
        <v>68</v>
      </c>
      <c r="B54" s="14" t="str">
        <f>IF(AND($N54="j",$Q$2="B"),CHAR(7),"")</f>
        <v/>
      </c>
      <c r="C54" s="14" t="s">
        <v>20</v>
      </c>
      <c r="D54" s="14" t="s">
        <v>20</v>
      </c>
      <c r="E54" s="14" t="str">
        <f t="shared" si="3"/>
        <v/>
      </c>
      <c r="F54" s="15">
        <v>1</v>
      </c>
      <c r="G54" s="15"/>
      <c r="H54" s="15"/>
      <c r="I54" s="14" t="s">
        <v>20</v>
      </c>
      <c r="J54" s="14" t="s">
        <v>20</v>
      </c>
      <c r="K54" s="14"/>
      <c r="L54" s="14"/>
      <c r="M54" s="43"/>
      <c r="N54" s="16"/>
      <c r="O54" s="28" t="str">
        <f t="shared" ca="1" si="2"/>
        <v/>
      </c>
      <c r="P54" s="12" t="s">
        <v>20</v>
      </c>
    </row>
    <row r="55" spans="1:16" s="13" customFormat="1" outlineLevel="2" x14ac:dyDescent="0.2">
      <c r="A55" s="55" t="s">
        <v>69</v>
      </c>
      <c r="B55" s="14" t="s">
        <v>20</v>
      </c>
      <c r="C55" s="14" t="s">
        <v>20</v>
      </c>
      <c r="D55" s="14" t="s">
        <v>20</v>
      </c>
      <c r="E55" s="14" t="str">
        <f t="shared" si="3"/>
        <v/>
      </c>
      <c r="F55" s="15">
        <v>1</v>
      </c>
      <c r="G55" s="15"/>
      <c r="H55" s="15"/>
      <c r="I55" s="14" t="s">
        <v>20</v>
      </c>
      <c r="J55" s="14" t="s">
        <v>20</v>
      </c>
      <c r="K55" s="14"/>
      <c r="L55" s="14"/>
      <c r="M55" s="43"/>
      <c r="N55" s="16"/>
      <c r="O55" s="28" t="str">
        <f t="shared" ca="1" si="2"/>
        <v/>
      </c>
      <c r="P55" s="12" t="s">
        <v>20</v>
      </c>
    </row>
    <row r="56" spans="1:16" s="13" customFormat="1" outlineLevel="2" x14ac:dyDescent="0.2">
      <c r="A56" s="55" t="s">
        <v>70</v>
      </c>
      <c r="B56" s="14" t="s">
        <v>20</v>
      </c>
      <c r="C56" s="14" t="s">
        <v>20</v>
      </c>
      <c r="D56" s="14" t="s">
        <v>20</v>
      </c>
      <c r="E56" s="14" t="str">
        <f t="shared" si="3"/>
        <v/>
      </c>
      <c r="F56" s="15">
        <v>1</v>
      </c>
      <c r="G56" s="15"/>
      <c r="H56" s="15"/>
      <c r="I56" s="14" t="s">
        <v>20</v>
      </c>
      <c r="J56" s="14" t="s">
        <v>20</v>
      </c>
      <c r="K56" s="14"/>
      <c r="L56" s="14"/>
      <c r="M56" s="43"/>
      <c r="N56" s="16"/>
      <c r="O56" s="28" t="str">
        <f t="shared" ca="1" si="2"/>
        <v/>
      </c>
      <c r="P56" s="12" t="s">
        <v>20</v>
      </c>
    </row>
    <row r="57" spans="1:16" s="13" customFormat="1" outlineLevel="2" x14ac:dyDescent="0.2">
      <c r="A57" s="55" t="s">
        <v>71</v>
      </c>
      <c r="B57" s="14" t="str">
        <f>IF(AND($N57="j",$Q$2="B"),CHAR(7),"")</f>
        <v/>
      </c>
      <c r="C57" s="14" t="s">
        <v>20</v>
      </c>
      <c r="D57" s="14" t="s">
        <v>20</v>
      </c>
      <c r="E57" s="14" t="str">
        <f t="shared" si="3"/>
        <v/>
      </c>
      <c r="F57" s="15">
        <v>1</v>
      </c>
      <c r="G57" s="15"/>
      <c r="H57" s="15"/>
      <c r="I57" s="14" t="s">
        <v>20</v>
      </c>
      <c r="J57" s="14" t="s">
        <v>20</v>
      </c>
      <c r="K57" s="14"/>
      <c r="L57" s="14"/>
      <c r="M57" s="43"/>
      <c r="N57" s="16"/>
      <c r="O57" s="28" t="str">
        <f t="shared" ca="1" si="2"/>
        <v/>
      </c>
      <c r="P57" s="12" t="s">
        <v>20</v>
      </c>
    </row>
    <row r="58" spans="1:16" s="13" customFormat="1" outlineLevel="2" x14ac:dyDescent="0.2">
      <c r="A58" s="55" t="s">
        <v>72</v>
      </c>
      <c r="B58" s="14" t="s">
        <v>20</v>
      </c>
      <c r="C58" s="14" t="s">
        <v>20</v>
      </c>
      <c r="D58" s="14" t="s">
        <v>20</v>
      </c>
      <c r="E58" s="14" t="str">
        <f t="shared" si="3"/>
        <v/>
      </c>
      <c r="F58" s="15">
        <v>1</v>
      </c>
      <c r="G58" s="15"/>
      <c r="H58" s="15"/>
      <c r="I58" s="14" t="s">
        <v>20</v>
      </c>
      <c r="J58" s="14" t="s">
        <v>20</v>
      </c>
      <c r="K58" s="14"/>
      <c r="L58" s="14"/>
      <c r="M58" s="43"/>
      <c r="N58" s="16"/>
      <c r="O58" s="28" t="str">
        <f t="shared" ca="1" si="2"/>
        <v/>
      </c>
      <c r="P58" s="12" t="s">
        <v>20</v>
      </c>
    </row>
    <row r="59" spans="1:16" s="13" customFormat="1" outlineLevel="2" x14ac:dyDescent="0.2">
      <c r="A59" s="55" t="s">
        <v>73</v>
      </c>
      <c r="B59" s="14" t="s">
        <v>20</v>
      </c>
      <c r="C59" s="14" t="s">
        <v>20</v>
      </c>
      <c r="D59" s="14" t="s">
        <v>20</v>
      </c>
      <c r="E59" s="14" t="str">
        <f t="shared" si="3"/>
        <v/>
      </c>
      <c r="F59" s="15">
        <v>1</v>
      </c>
      <c r="G59" s="15"/>
      <c r="H59" s="15"/>
      <c r="I59" s="14" t="s">
        <v>20</v>
      </c>
      <c r="J59" s="14" t="s">
        <v>20</v>
      </c>
      <c r="K59" s="14"/>
      <c r="L59" s="14"/>
      <c r="M59" s="43"/>
      <c r="N59" s="16"/>
      <c r="O59" s="28" t="str">
        <f t="shared" ca="1" si="2"/>
        <v/>
      </c>
      <c r="P59" s="12" t="s">
        <v>20</v>
      </c>
    </row>
    <row r="60" spans="1:16" s="31" customFormat="1" outlineLevel="2" x14ac:dyDescent="0.2">
      <c r="A60" s="55" t="s">
        <v>74</v>
      </c>
      <c r="B60" s="14" t="str">
        <f>IF(AND($N60="j",$Q$2="B"),CHAR(7),"")</f>
        <v/>
      </c>
      <c r="C60" s="14" t="str">
        <f>IF(AND($N60="j",$Q$2="C"),CHAR(7),"")</f>
        <v/>
      </c>
      <c r="D60" s="14" t="str">
        <f>IF(AND($N60="j",$Q$2="D"),CHAR(7),"")</f>
        <v/>
      </c>
      <c r="E60" s="14" t="s">
        <v>20</v>
      </c>
      <c r="F60" s="15">
        <v>1</v>
      </c>
      <c r="G60" s="15"/>
      <c r="H60" s="15"/>
      <c r="I60" s="14" t="s">
        <v>20</v>
      </c>
      <c r="J60" s="29"/>
      <c r="K60" s="29"/>
      <c r="L60" s="29"/>
      <c r="M60" s="48"/>
      <c r="N60" s="16"/>
      <c r="O60" s="30" t="str">
        <f t="shared" ca="1" si="2"/>
        <v/>
      </c>
      <c r="P60" s="59" t="s">
        <v>20</v>
      </c>
    </row>
    <row r="61" spans="1:16" s="13" customFormat="1" outlineLevel="1" x14ac:dyDescent="0.2">
      <c r="A61" s="53" t="s">
        <v>75</v>
      </c>
      <c r="B61" s="26" t="s">
        <v>17</v>
      </c>
      <c r="C61" s="26" t="s">
        <v>17</v>
      </c>
      <c r="D61" s="26" t="s">
        <v>17</v>
      </c>
      <c r="E61" s="26" t="s">
        <v>17</v>
      </c>
      <c r="F61" s="26" t="s">
        <v>17</v>
      </c>
      <c r="G61" s="26" t="s">
        <v>17</v>
      </c>
      <c r="H61" s="26" t="s">
        <v>17</v>
      </c>
      <c r="I61" s="26" t="s">
        <v>17</v>
      </c>
      <c r="J61" s="26" t="s">
        <v>17</v>
      </c>
      <c r="K61" s="26" t="s">
        <v>17</v>
      </c>
      <c r="L61" s="26" t="s">
        <v>17</v>
      </c>
      <c r="M61" s="54" t="s">
        <v>17</v>
      </c>
      <c r="N61" s="27" t="s">
        <v>17</v>
      </c>
      <c r="O61" s="28" t="s">
        <v>17</v>
      </c>
      <c r="P61" s="12" t="s">
        <v>17</v>
      </c>
    </row>
    <row r="62" spans="1:16" s="13" customFormat="1" outlineLevel="2" x14ac:dyDescent="0.2">
      <c r="A62" s="55" t="s">
        <v>107</v>
      </c>
      <c r="B62" s="14" t="s">
        <v>20</v>
      </c>
      <c r="C62" s="14" t="s">
        <v>20</v>
      </c>
      <c r="D62" s="14" t="s">
        <v>20</v>
      </c>
      <c r="E62" s="14" t="str">
        <f t="shared" ref="E62:E74" si="4">IF(AND($N62="j",$Q$2="E"),CHAR(7),"")</f>
        <v/>
      </c>
      <c r="F62" s="15">
        <v>1</v>
      </c>
      <c r="G62" s="15"/>
      <c r="H62" s="15"/>
      <c r="I62" s="14" t="s">
        <v>20</v>
      </c>
      <c r="J62" s="14" t="s">
        <v>20</v>
      </c>
      <c r="K62" s="14" t="s">
        <v>20</v>
      </c>
      <c r="L62" s="14"/>
      <c r="M62" s="43" t="s">
        <v>124</v>
      </c>
      <c r="N62" s="16"/>
      <c r="O62" s="28" t="str">
        <f t="shared" ref="O62:O74" ca="1" si="5">IF(INDIRECT($Q$2 &amp; ROW())="","x","")</f>
        <v/>
      </c>
      <c r="P62" s="12" t="s">
        <v>20</v>
      </c>
    </row>
    <row r="63" spans="1:16" s="13" customFormat="1" outlineLevel="2" x14ac:dyDescent="0.2">
      <c r="A63" s="55" t="s">
        <v>108</v>
      </c>
      <c r="B63" s="14" t="s">
        <v>20</v>
      </c>
      <c r="C63" s="14" t="s">
        <v>20</v>
      </c>
      <c r="D63" s="14" t="s">
        <v>20</v>
      </c>
      <c r="E63" s="14" t="str">
        <f t="shared" si="4"/>
        <v/>
      </c>
      <c r="F63" s="15">
        <v>1</v>
      </c>
      <c r="G63" s="15"/>
      <c r="H63" s="15"/>
      <c r="I63" s="14" t="s">
        <v>20</v>
      </c>
      <c r="J63" s="14" t="s">
        <v>20</v>
      </c>
      <c r="K63" s="14" t="s">
        <v>20</v>
      </c>
      <c r="L63" s="14"/>
      <c r="M63" s="43"/>
      <c r="N63" s="16"/>
      <c r="O63" s="28" t="str">
        <f t="shared" ca="1" si="5"/>
        <v/>
      </c>
      <c r="P63" s="12" t="s">
        <v>20</v>
      </c>
    </row>
    <row r="64" spans="1:16" s="13" customFormat="1" outlineLevel="2" x14ac:dyDescent="0.2">
      <c r="A64" s="55" t="s">
        <v>123</v>
      </c>
      <c r="B64" s="14" t="s">
        <v>20</v>
      </c>
      <c r="C64" s="14" t="s">
        <v>20</v>
      </c>
      <c r="D64" s="14" t="s">
        <v>20</v>
      </c>
      <c r="E64" s="14" t="str">
        <f t="shared" si="4"/>
        <v/>
      </c>
      <c r="F64" s="15">
        <v>1</v>
      </c>
      <c r="G64" s="15"/>
      <c r="H64" s="15"/>
      <c r="I64" s="14" t="s">
        <v>20</v>
      </c>
      <c r="J64" s="14" t="s">
        <v>20</v>
      </c>
      <c r="K64" s="14" t="s">
        <v>20</v>
      </c>
      <c r="L64" s="14"/>
      <c r="M64" s="43"/>
      <c r="N64" s="16"/>
      <c r="O64" s="28" t="str">
        <f t="shared" ca="1" si="5"/>
        <v/>
      </c>
      <c r="P64" s="12" t="s">
        <v>20</v>
      </c>
    </row>
    <row r="65" spans="1:16" s="13" customFormat="1" outlineLevel="2" x14ac:dyDescent="0.2">
      <c r="A65" s="55" t="s">
        <v>116</v>
      </c>
      <c r="B65" s="14" t="s">
        <v>20</v>
      </c>
      <c r="C65" s="14" t="s">
        <v>20</v>
      </c>
      <c r="D65" s="14" t="s">
        <v>20</v>
      </c>
      <c r="E65" s="14" t="str">
        <f t="shared" si="4"/>
        <v/>
      </c>
      <c r="F65" s="15">
        <v>1</v>
      </c>
      <c r="G65" s="15"/>
      <c r="H65" s="15"/>
      <c r="I65" s="14" t="s">
        <v>20</v>
      </c>
      <c r="J65" s="14" t="s">
        <v>20</v>
      </c>
      <c r="K65" s="14" t="s">
        <v>20</v>
      </c>
      <c r="L65" s="14"/>
      <c r="M65" s="43"/>
      <c r="N65" s="16"/>
      <c r="O65" s="28" t="str">
        <f t="shared" ca="1" si="5"/>
        <v/>
      </c>
      <c r="P65" s="12" t="s">
        <v>20</v>
      </c>
    </row>
    <row r="66" spans="1:16" s="13" customFormat="1" outlineLevel="2" x14ac:dyDescent="0.2">
      <c r="A66" s="55" t="s">
        <v>115</v>
      </c>
      <c r="B66" s="14" t="str">
        <f>IF(AND($N66="j",$Q$2="B"),CHAR(7),"")</f>
        <v/>
      </c>
      <c r="C66" s="14" t="s">
        <v>20</v>
      </c>
      <c r="D66" s="14" t="s">
        <v>20</v>
      </c>
      <c r="E66" s="14" t="str">
        <f t="shared" si="4"/>
        <v/>
      </c>
      <c r="F66" s="15">
        <v>1</v>
      </c>
      <c r="G66" s="15"/>
      <c r="H66" s="15"/>
      <c r="I66" s="14" t="s">
        <v>20</v>
      </c>
      <c r="J66" s="14" t="s">
        <v>20</v>
      </c>
      <c r="K66" s="14" t="s">
        <v>20</v>
      </c>
      <c r="L66" s="14"/>
      <c r="M66" s="43"/>
      <c r="N66" s="16"/>
      <c r="O66" s="28" t="str">
        <f t="shared" ca="1" si="5"/>
        <v/>
      </c>
      <c r="P66" s="12" t="s">
        <v>20</v>
      </c>
    </row>
    <row r="67" spans="1:16" s="13" customFormat="1" outlineLevel="2" x14ac:dyDescent="0.2">
      <c r="A67" s="55" t="s">
        <v>114</v>
      </c>
      <c r="B67" s="14" t="str">
        <f>IF(AND($N67="j",$Q$2="B"),CHAR(7),"")</f>
        <v/>
      </c>
      <c r="C67" s="14" t="s">
        <v>20</v>
      </c>
      <c r="D67" s="14" t="s">
        <v>20</v>
      </c>
      <c r="E67" s="14" t="str">
        <f t="shared" si="4"/>
        <v/>
      </c>
      <c r="F67" s="15">
        <v>1</v>
      </c>
      <c r="G67" s="15"/>
      <c r="H67" s="15"/>
      <c r="I67" s="14" t="s">
        <v>20</v>
      </c>
      <c r="J67" s="14" t="s">
        <v>20</v>
      </c>
      <c r="K67" s="14" t="s">
        <v>20</v>
      </c>
      <c r="L67" s="14"/>
      <c r="M67" s="43"/>
      <c r="N67" s="16"/>
      <c r="O67" s="28" t="str">
        <f t="shared" ca="1" si="5"/>
        <v/>
      </c>
      <c r="P67" s="12" t="s">
        <v>20</v>
      </c>
    </row>
    <row r="68" spans="1:16" s="13" customFormat="1" outlineLevel="2" x14ac:dyDescent="0.2">
      <c r="A68" s="55" t="s">
        <v>113</v>
      </c>
      <c r="B68" s="14" t="str">
        <f>IF(AND($N68="j",$Q$2="B"),CHAR(7),"")</f>
        <v/>
      </c>
      <c r="C68" s="14" t="s">
        <v>20</v>
      </c>
      <c r="D68" s="14" t="s">
        <v>20</v>
      </c>
      <c r="E68" s="14" t="str">
        <f t="shared" si="4"/>
        <v/>
      </c>
      <c r="F68" s="15">
        <v>1</v>
      </c>
      <c r="G68" s="15"/>
      <c r="H68" s="15"/>
      <c r="I68" s="14" t="s">
        <v>20</v>
      </c>
      <c r="J68" s="14" t="s">
        <v>20</v>
      </c>
      <c r="K68" s="14" t="s">
        <v>20</v>
      </c>
      <c r="L68" s="14"/>
      <c r="M68" s="43"/>
      <c r="N68" s="16"/>
      <c r="O68" s="28" t="str">
        <f t="shared" ca="1" si="5"/>
        <v/>
      </c>
      <c r="P68" s="12" t="s">
        <v>20</v>
      </c>
    </row>
    <row r="69" spans="1:16" s="13" customFormat="1" outlineLevel="2" x14ac:dyDescent="0.2">
      <c r="A69" s="55" t="s">
        <v>112</v>
      </c>
      <c r="B69" s="14" t="s">
        <v>20</v>
      </c>
      <c r="C69" s="14" t="s">
        <v>20</v>
      </c>
      <c r="D69" s="14" t="s">
        <v>20</v>
      </c>
      <c r="E69" s="14" t="str">
        <f t="shared" si="4"/>
        <v/>
      </c>
      <c r="F69" s="15">
        <v>1</v>
      </c>
      <c r="G69" s="15"/>
      <c r="H69" s="15"/>
      <c r="I69" s="14" t="s">
        <v>20</v>
      </c>
      <c r="J69" s="14" t="s">
        <v>20</v>
      </c>
      <c r="K69" s="14" t="s">
        <v>20</v>
      </c>
      <c r="L69" s="14"/>
      <c r="M69" s="43"/>
      <c r="N69" s="16"/>
      <c r="O69" s="28" t="str">
        <f t="shared" ca="1" si="5"/>
        <v/>
      </c>
      <c r="P69" s="12" t="s">
        <v>20</v>
      </c>
    </row>
    <row r="70" spans="1:16" s="13" customFormat="1" outlineLevel="2" x14ac:dyDescent="0.2">
      <c r="A70" s="55" t="s">
        <v>111</v>
      </c>
      <c r="B70" s="14" t="str">
        <f>IF(AND($N70="j",$Q$2="B"),CHAR(7),"")</f>
        <v/>
      </c>
      <c r="C70" s="14" t="s">
        <v>20</v>
      </c>
      <c r="D70" s="14" t="s">
        <v>20</v>
      </c>
      <c r="E70" s="14" t="str">
        <f t="shared" si="4"/>
        <v/>
      </c>
      <c r="F70" s="15">
        <v>1</v>
      </c>
      <c r="G70" s="15"/>
      <c r="H70" s="15"/>
      <c r="I70" s="14" t="s">
        <v>20</v>
      </c>
      <c r="J70" s="14" t="s">
        <v>20</v>
      </c>
      <c r="K70" s="14" t="s">
        <v>20</v>
      </c>
      <c r="L70" s="14"/>
      <c r="M70" s="43"/>
      <c r="N70" s="16"/>
      <c r="O70" s="28" t="str">
        <f t="shared" ca="1" si="5"/>
        <v/>
      </c>
      <c r="P70" s="12" t="s">
        <v>20</v>
      </c>
    </row>
    <row r="71" spans="1:16" s="13" customFormat="1" outlineLevel="2" x14ac:dyDescent="0.2">
      <c r="A71" s="55" t="s">
        <v>110</v>
      </c>
      <c r="B71" s="14" t="s">
        <v>20</v>
      </c>
      <c r="C71" s="14" t="s">
        <v>20</v>
      </c>
      <c r="D71" s="14" t="s">
        <v>20</v>
      </c>
      <c r="E71" s="14" t="str">
        <f t="shared" si="4"/>
        <v/>
      </c>
      <c r="F71" s="15">
        <v>1</v>
      </c>
      <c r="G71" s="15"/>
      <c r="H71" s="15"/>
      <c r="I71" s="14" t="s">
        <v>20</v>
      </c>
      <c r="J71" s="14" t="s">
        <v>20</v>
      </c>
      <c r="K71" s="14" t="s">
        <v>20</v>
      </c>
      <c r="L71" s="14"/>
      <c r="M71" s="43"/>
      <c r="N71" s="16"/>
      <c r="O71" s="28" t="str">
        <f t="shared" ca="1" si="5"/>
        <v/>
      </c>
      <c r="P71" s="12" t="s">
        <v>20</v>
      </c>
    </row>
    <row r="72" spans="1:16" s="13" customFormat="1" outlineLevel="2" x14ac:dyDescent="0.2">
      <c r="A72" s="55" t="s">
        <v>109</v>
      </c>
      <c r="B72" s="14" t="str">
        <f>IF(AND($N72="j",$Q$2="B"),CHAR(7),"")</f>
        <v/>
      </c>
      <c r="C72" s="14" t="s">
        <v>20</v>
      </c>
      <c r="D72" s="14" t="s">
        <v>20</v>
      </c>
      <c r="E72" s="14" t="str">
        <f t="shared" si="4"/>
        <v/>
      </c>
      <c r="F72" s="15" t="s">
        <v>22</v>
      </c>
      <c r="G72" s="15"/>
      <c r="H72" s="15"/>
      <c r="I72" s="14" t="s">
        <v>20</v>
      </c>
      <c r="J72" s="14" t="s">
        <v>20</v>
      </c>
      <c r="K72" s="14"/>
      <c r="L72" s="14"/>
      <c r="M72" s="43" t="s">
        <v>24</v>
      </c>
      <c r="N72" s="16"/>
      <c r="O72" s="28" t="str">
        <f t="shared" ca="1" si="5"/>
        <v/>
      </c>
      <c r="P72" s="12" t="s">
        <v>20</v>
      </c>
    </row>
    <row r="73" spans="1:16" s="13" customFormat="1" outlineLevel="2" x14ac:dyDescent="0.2">
      <c r="A73" s="55" t="s">
        <v>120</v>
      </c>
      <c r="B73" s="14" t="s">
        <v>20</v>
      </c>
      <c r="C73" s="14" t="str">
        <f>IF(AND($N73="j",$Q$2="C"),CHAR(7),"")</f>
        <v/>
      </c>
      <c r="D73" s="14" t="str">
        <f>IF(AND($N73="j",$Q$2="D"),CHAR(7),"")</f>
        <v/>
      </c>
      <c r="E73" s="14" t="str">
        <f t="shared" si="4"/>
        <v/>
      </c>
      <c r="F73" s="15">
        <v>1</v>
      </c>
      <c r="G73" s="15"/>
      <c r="H73" s="15"/>
      <c r="I73" s="14" t="s">
        <v>20</v>
      </c>
      <c r="J73" s="14" t="s">
        <v>20</v>
      </c>
      <c r="K73" s="14" t="s">
        <v>20</v>
      </c>
      <c r="L73" s="14"/>
      <c r="M73" s="43"/>
      <c r="N73" s="16"/>
      <c r="O73" s="28" t="str">
        <f t="shared" ca="1" si="5"/>
        <v/>
      </c>
      <c r="P73" s="12" t="s">
        <v>20</v>
      </c>
    </row>
    <row r="74" spans="1:16" s="13" customFormat="1" outlineLevel="2" x14ac:dyDescent="0.2">
      <c r="A74" s="55" t="s">
        <v>119</v>
      </c>
      <c r="B74" s="14" t="s">
        <v>20</v>
      </c>
      <c r="C74" s="14" t="str">
        <f>IF(AND($N74="j",$Q$2="C"),CHAR(7),"")</f>
        <v/>
      </c>
      <c r="D74" s="14" t="str">
        <f>IF(AND($N74="j",$Q$2="D"),CHAR(7),"")</f>
        <v/>
      </c>
      <c r="E74" s="14" t="str">
        <f t="shared" si="4"/>
        <v/>
      </c>
      <c r="F74" s="15">
        <v>1</v>
      </c>
      <c r="G74" s="15"/>
      <c r="H74" s="15"/>
      <c r="I74" s="14" t="s">
        <v>20</v>
      </c>
      <c r="J74" s="14" t="s">
        <v>20</v>
      </c>
      <c r="K74" s="14" t="s">
        <v>20</v>
      </c>
      <c r="L74" s="14"/>
      <c r="M74" s="43"/>
      <c r="N74" s="16"/>
      <c r="O74" s="28" t="str">
        <f t="shared" ca="1" si="5"/>
        <v/>
      </c>
      <c r="P74" s="12" t="s">
        <v>20</v>
      </c>
    </row>
    <row r="75" spans="1:16" s="13" customFormat="1" outlineLevel="2" x14ac:dyDescent="0.2">
      <c r="A75" s="55" t="s">
        <v>117</v>
      </c>
      <c r="B75" s="14"/>
      <c r="C75" s="14" t="s">
        <v>93</v>
      </c>
      <c r="D75" s="14" t="s">
        <v>93</v>
      </c>
      <c r="E75" s="14" t="s">
        <v>20</v>
      </c>
      <c r="F75" s="15">
        <v>1</v>
      </c>
      <c r="G75" s="15"/>
      <c r="H75" s="15">
        <v>1</v>
      </c>
      <c r="I75" s="14" t="s">
        <v>20</v>
      </c>
      <c r="J75" s="14" t="s">
        <v>20</v>
      </c>
      <c r="K75" s="14" t="s">
        <v>20</v>
      </c>
      <c r="L75" s="14"/>
      <c r="M75" s="43"/>
      <c r="N75" s="16"/>
      <c r="O75" s="28"/>
      <c r="P75" s="12" t="s">
        <v>20</v>
      </c>
    </row>
    <row r="76" spans="1:16" s="13" customFormat="1" outlineLevel="2" x14ac:dyDescent="0.2">
      <c r="A76" s="55" t="s">
        <v>118</v>
      </c>
      <c r="B76" s="14"/>
      <c r="C76" s="14" t="s">
        <v>93</v>
      </c>
      <c r="D76" s="14" t="s">
        <v>93</v>
      </c>
      <c r="E76" s="14" t="s">
        <v>20</v>
      </c>
      <c r="F76" s="15">
        <v>1</v>
      </c>
      <c r="G76" s="15"/>
      <c r="H76" s="15">
        <v>1</v>
      </c>
      <c r="I76" s="14" t="s">
        <v>20</v>
      </c>
      <c r="J76" s="14" t="s">
        <v>20</v>
      </c>
      <c r="K76" s="14" t="s">
        <v>20</v>
      </c>
      <c r="L76" s="14"/>
      <c r="M76" s="43"/>
      <c r="N76" s="16"/>
      <c r="O76" s="28"/>
      <c r="P76" s="12" t="s">
        <v>20</v>
      </c>
    </row>
    <row r="77" spans="1:16" s="13" customFormat="1" outlineLevel="1" collapsed="1" x14ac:dyDescent="0.2">
      <c r="A77" s="53" t="s">
        <v>76</v>
      </c>
      <c r="B77" s="26" t="s">
        <v>17</v>
      </c>
      <c r="C77" s="26" t="s">
        <v>17</v>
      </c>
      <c r="D77" s="26" t="s">
        <v>17</v>
      </c>
      <c r="E77" s="26" t="s">
        <v>17</v>
      </c>
      <c r="F77" s="26" t="s">
        <v>17</v>
      </c>
      <c r="G77" s="26" t="s">
        <v>17</v>
      </c>
      <c r="H77" s="26" t="s">
        <v>17</v>
      </c>
      <c r="I77" s="26" t="s">
        <v>17</v>
      </c>
      <c r="J77" s="26" t="s">
        <v>17</v>
      </c>
      <c r="K77" s="26" t="s">
        <v>17</v>
      </c>
      <c r="L77" s="26" t="s">
        <v>17</v>
      </c>
      <c r="M77" s="54" t="s">
        <v>17</v>
      </c>
      <c r="N77" s="27" t="s">
        <v>17</v>
      </c>
      <c r="O77" s="28" t="s">
        <v>17</v>
      </c>
      <c r="P77" s="12" t="s">
        <v>17</v>
      </c>
    </row>
    <row r="78" spans="1:16" s="13" customFormat="1" outlineLevel="2" x14ac:dyDescent="0.2">
      <c r="A78" s="55" t="s">
        <v>77</v>
      </c>
      <c r="B78" s="14" t="s">
        <v>20</v>
      </c>
      <c r="C78" s="14" t="s">
        <v>20</v>
      </c>
      <c r="D78" s="14" t="s">
        <v>20</v>
      </c>
      <c r="E78" s="14" t="s">
        <v>20</v>
      </c>
      <c r="F78" s="15">
        <v>1</v>
      </c>
      <c r="G78" s="15"/>
      <c r="H78" s="15">
        <v>1</v>
      </c>
      <c r="I78" s="14" t="s">
        <v>20</v>
      </c>
      <c r="J78" s="14"/>
      <c r="K78" s="14"/>
      <c r="L78" s="14"/>
      <c r="M78" s="43"/>
      <c r="N78" s="16"/>
      <c r="O78" s="28" t="str">
        <f ca="1">IF(INDIRECT($Q$2 &amp; ROW())="","x","")</f>
        <v/>
      </c>
      <c r="P78" s="12" t="s">
        <v>20</v>
      </c>
    </row>
    <row r="79" spans="1:16" s="13" customFormat="1" outlineLevel="2" x14ac:dyDescent="0.2">
      <c r="A79" s="55" t="s">
        <v>78</v>
      </c>
      <c r="B79" s="14" t="s">
        <v>20</v>
      </c>
      <c r="C79" s="14" t="s">
        <v>20</v>
      </c>
      <c r="D79" s="14" t="s">
        <v>20</v>
      </c>
      <c r="E79" s="14" t="s">
        <v>20</v>
      </c>
      <c r="F79" s="32"/>
      <c r="G79" s="15"/>
      <c r="H79" s="15"/>
      <c r="I79" s="14" t="s">
        <v>20</v>
      </c>
      <c r="J79" s="14" t="s">
        <v>20</v>
      </c>
      <c r="K79" s="14"/>
      <c r="L79" s="14"/>
      <c r="M79" s="43"/>
      <c r="N79" s="16"/>
      <c r="O79" s="28" t="str">
        <f ca="1">IF(INDIRECT($Q$2 &amp; ROW())="","x","")</f>
        <v/>
      </c>
      <c r="P79" s="12" t="s">
        <v>20</v>
      </c>
    </row>
    <row r="80" spans="1:16" s="13" customFormat="1" outlineLevel="2" x14ac:dyDescent="0.2">
      <c r="A80" s="55" t="s">
        <v>79</v>
      </c>
      <c r="B80" s="14" t="s">
        <v>20</v>
      </c>
      <c r="C80" s="14" t="s">
        <v>20</v>
      </c>
      <c r="D80" s="14" t="s">
        <v>20</v>
      </c>
      <c r="E80" s="14" t="s">
        <v>20</v>
      </c>
      <c r="F80" s="15">
        <v>1</v>
      </c>
      <c r="G80" s="15"/>
      <c r="H80" s="15">
        <v>1</v>
      </c>
      <c r="I80" s="14" t="s">
        <v>20</v>
      </c>
      <c r="J80" s="14" t="s">
        <v>20</v>
      </c>
      <c r="K80" s="14"/>
      <c r="L80" s="14"/>
      <c r="M80" s="43"/>
      <c r="N80" s="16"/>
      <c r="O80" s="28" t="str">
        <f ca="1">IF(INDIRECT($Q$2 &amp; ROW())="","x","")</f>
        <v/>
      </c>
      <c r="P80" s="12" t="s">
        <v>20</v>
      </c>
    </row>
    <row r="81" spans="1:16" s="13" customFormat="1" outlineLevel="2" x14ac:dyDescent="0.2">
      <c r="A81" s="55" t="s">
        <v>80</v>
      </c>
      <c r="B81" s="14" t="s">
        <v>20</v>
      </c>
      <c r="C81" s="14" t="s">
        <v>20</v>
      </c>
      <c r="D81" s="14" t="s">
        <v>20</v>
      </c>
      <c r="E81" s="14" t="str">
        <f>IF(AND($N81="j",$Q$2="E"),CHAR(7),"")</f>
        <v/>
      </c>
      <c r="F81" s="15">
        <v>1</v>
      </c>
      <c r="G81" s="15"/>
      <c r="H81" s="15"/>
      <c r="I81" s="14" t="s">
        <v>20</v>
      </c>
      <c r="J81" s="14"/>
      <c r="K81" s="14"/>
      <c r="L81" s="14"/>
      <c r="M81" s="43"/>
      <c r="N81" s="16"/>
      <c r="O81" s="28" t="str">
        <f ca="1">IF(INDIRECT($Q$2 &amp; ROW())="","x","")</f>
        <v/>
      </c>
      <c r="P81" s="12" t="s">
        <v>20</v>
      </c>
    </row>
    <row r="82" spans="1:16" s="13" customFormat="1" outlineLevel="2" x14ac:dyDescent="0.2">
      <c r="A82" s="55" t="s">
        <v>81</v>
      </c>
      <c r="B82" s="14" t="s">
        <v>20</v>
      </c>
      <c r="C82" s="14" t="s">
        <v>20</v>
      </c>
      <c r="D82" s="14" t="s">
        <v>20</v>
      </c>
      <c r="E82" s="14" t="str">
        <f>IF(AND($N82="j",$Q$2="E"),CHAR(7),"")</f>
        <v/>
      </c>
      <c r="F82" s="15">
        <v>1</v>
      </c>
      <c r="G82" s="15"/>
      <c r="H82" s="15"/>
      <c r="I82" s="14" t="s">
        <v>20</v>
      </c>
      <c r="J82" s="14"/>
      <c r="K82" s="14"/>
      <c r="L82" s="14"/>
      <c r="M82" s="43"/>
      <c r="N82" s="16"/>
      <c r="O82" s="28" t="str">
        <f ca="1">IF(INDIRECT($Q$2 &amp; ROW())="","x","")</f>
        <v/>
      </c>
      <c r="P82" s="12" t="s">
        <v>20</v>
      </c>
    </row>
    <row r="83" spans="1:16" s="13" customFormat="1" outlineLevel="2" x14ac:dyDescent="0.2">
      <c r="A83" s="55" t="s">
        <v>94</v>
      </c>
      <c r="B83" s="14"/>
      <c r="C83" s="14"/>
      <c r="D83" s="14"/>
      <c r="E83" s="14" t="s">
        <v>20</v>
      </c>
      <c r="F83" s="15"/>
      <c r="G83" s="15"/>
      <c r="H83" s="15">
        <v>1</v>
      </c>
      <c r="I83" s="14" t="s">
        <v>20</v>
      </c>
      <c r="J83" s="14"/>
      <c r="K83" s="14"/>
      <c r="L83" s="14"/>
      <c r="M83" s="43"/>
      <c r="N83" s="16"/>
      <c r="O83" s="28"/>
      <c r="P83" s="12" t="s">
        <v>20</v>
      </c>
    </row>
    <row r="84" spans="1:16" s="13" customFormat="1" outlineLevel="2" x14ac:dyDescent="0.2">
      <c r="A84" s="55" t="s">
        <v>95</v>
      </c>
      <c r="B84" s="14"/>
      <c r="C84" s="14"/>
      <c r="D84" s="14"/>
      <c r="E84" s="14" t="s">
        <v>20</v>
      </c>
      <c r="F84" s="15"/>
      <c r="G84" s="15"/>
      <c r="H84" s="15">
        <v>1</v>
      </c>
      <c r="I84" s="14" t="s">
        <v>20</v>
      </c>
      <c r="J84" s="14"/>
      <c r="K84" s="14"/>
      <c r="L84" s="14"/>
      <c r="M84" s="43"/>
      <c r="N84" s="16"/>
      <c r="O84" s="28"/>
      <c r="P84" s="12" t="s">
        <v>20</v>
      </c>
    </row>
    <row r="85" spans="1:16" s="13" customFormat="1" outlineLevel="1" collapsed="1" x14ac:dyDescent="0.2">
      <c r="A85" s="53" t="s">
        <v>82</v>
      </c>
      <c r="B85" s="26" t="s">
        <v>17</v>
      </c>
      <c r="C85" s="26" t="s">
        <v>17</v>
      </c>
      <c r="D85" s="26" t="s">
        <v>17</v>
      </c>
      <c r="E85" s="26" t="s">
        <v>17</v>
      </c>
      <c r="F85" s="26" t="s">
        <v>17</v>
      </c>
      <c r="G85" s="26" t="s">
        <v>17</v>
      </c>
      <c r="H85" s="26" t="s">
        <v>17</v>
      </c>
      <c r="I85" s="26" t="s">
        <v>17</v>
      </c>
      <c r="J85" s="26" t="s">
        <v>17</v>
      </c>
      <c r="K85" s="26" t="s">
        <v>17</v>
      </c>
      <c r="L85" s="26" t="s">
        <v>17</v>
      </c>
      <c r="M85" s="54" t="s">
        <v>17</v>
      </c>
      <c r="N85" s="27" t="s">
        <v>17</v>
      </c>
      <c r="O85" s="28" t="s">
        <v>17</v>
      </c>
      <c r="P85" s="12" t="s">
        <v>17</v>
      </c>
    </row>
    <row r="86" spans="1:16" s="13" customFormat="1" outlineLevel="2" x14ac:dyDescent="0.2">
      <c r="A86" s="55" t="s">
        <v>83</v>
      </c>
      <c r="B86" s="14" t="s">
        <v>20</v>
      </c>
      <c r="C86" s="14" t="s">
        <v>20</v>
      </c>
      <c r="D86" s="14" t="s">
        <v>20</v>
      </c>
      <c r="E86" s="14" t="s">
        <v>20</v>
      </c>
      <c r="F86" s="15" t="s">
        <v>21</v>
      </c>
      <c r="G86" s="15"/>
      <c r="H86" s="15">
        <v>1</v>
      </c>
      <c r="I86" s="14" t="s">
        <v>20</v>
      </c>
      <c r="J86" s="14" t="s">
        <v>20</v>
      </c>
      <c r="K86" s="14"/>
      <c r="L86" s="14" t="s">
        <v>20</v>
      </c>
      <c r="M86" s="43" t="s">
        <v>125</v>
      </c>
      <c r="N86" s="16"/>
      <c r="O86" s="28" t="str">
        <f ca="1">IF(INDIRECT($Q$2 &amp; ROW())="","x","")</f>
        <v/>
      </c>
      <c r="P86" s="12" t="s">
        <v>20</v>
      </c>
    </row>
    <row r="87" spans="1:16" s="13" customFormat="1" outlineLevel="2" x14ac:dyDescent="0.2">
      <c r="A87" s="55" t="s">
        <v>84</v>
      </c>
      <c r="B87" s="14" t="s">
        <v>20</v>
      </c>
      <c r="C87" s="14" t="s">
        <v>20</v>
      </c>
      <c r="D87" s="14" t="s">
        <v>20</v>
      </c>
      <c r="E87" s="14" t="s">
        <v>20</v>
      </c>
      <c r="F87" s="15" t="s">
        <v>21</v>
      </c>
      <c r="G87" s="15"/>
      <c r="H87" s="15">
        <v>1</v>
      </c>
      <c r="I87" s="14" t="s">
        <v>20</v>
      </c>
      <c r="J87" s="14" t="s">
        <v>20</v>
      </c>
      <c r="K87" s="14"/>
      <c r="L87" s="14" t="s">
        <v>20</v>
      </c>
      <c r="M87" s="43" t="s">
        <v>125</v>
      </c>
      <c r="N87" s="16"/>
      <c r="O87" s="28" t="str">
        <f ca="1">IF(INDIRECT($Q$2 &amp; ROW())="","x","")</f>
        <v/>
      </c>
      <c r="P87" s="12" t="s">
        <v>20</v>
      </c>
    </row>
    <row r="88" spans="1:16" s="13" customFormat="1" outlineLevel="1" collapsed="1" x14ac:dyDescent="0.2">
      <c r="A88" s="53" t="s">
        <v>136</v>
      </c>
      <c r="B88" s="26" t="s">
        <v>17</v>
      </c>
      <c r="C88" s="26" t="s">
        <v>17</v>
      </c>
      <c r="D88" s="26" t="s">
        <v>17</v>
      </c>
      <c r="E88" s="26" t="s">
        <v>17</v>
      </c>
      <c r="F88" s="26" t="s">
        <v>17</v>
      </c>
      <c r="G88" s="26" t="s">
        <v>17</v>
      </c>
      <c r="H88" s="26" t="s">
        <v>17</v>
      </c>
      <c r="I88" s="26" t="s">
        <v>17</v>
      </c>
      <c r="J88" s="26" t="s">
        <v>17</v>
      </c>
      <c r="K88" s="26" t="s">
        <v>17</v>
      </c>
      <c r="L88" s="26" t="s">
        <v>17</v>
      </c>
      <c r="M88" s="54" t="s">
        <v>17</v>
      </c>
      <c r="N88" s="27" t="s">
        <v>17</v>
      </c>
      <c r="O88" s="28" t="s">
        <v>17</v>
      </c>
      <c r="P88" s="12" t="s">
        <v>17</v>
      </c>
    </row>
    <row r="89" spans="1:16" s="13" customFormat="1" outlineLevel="2" x14ac:dyDescent="0.2">
      <c r="A89" s="55" t="s">
        <v>132</v>
      </c>
      <c r="B89" s="14" t="s">
        <v>20</v>
      </c>
      <c r="C89" s="14" t="s">
        <v>20</v>
      </c>
      <c r="D89" s="14" t="s">
        <v>20</v>
      </c>
      <c r="E89" s="14" t="s">
        <v>20</v>
      </c>
      <c r="F89" s="15">
        <v>1</v>
      </c>
      <c r="G89" s="15"/>
      <c r="H89" s="15"/>
      <c r="I89" s="29" t="s">
        <v>134</v>
      </c>
      <c r="J89" s="14" t="s">
        <v>20</v>
      </c>
      <c r="K89" s="14"/>
      <c r="L89" s="14" t="s">
        <v>20</v>
      </c>
      <c r="M89" s="48" t="s">
        <v>135</v>
      </c>
      <c r="N89" s="16"/>
      <c r="O89" s="28" t="str">
        <f t="shared" ref="O89:O94" ca="1" si="6">IF(INDIRECT($Q$2 &amp; ROW())="","x","")</f>
        <v/>
      </c>
      <c r="P89" s="12" t="s">
        <v>20</v>
      </c>
    </row>
    <row r="90" spans="1:16" s="13" customFormat="1" outlineLevel="2" x14ac:dyDescent="0.2">
      <c r="A90" s="55" t="s">
        <v>126</v>
      </c>
      <c r="B90" s="14" t="s">
        <v>20</v>
      </c>
      <c r="C90" s="14" t="str">
        <f>IF(AND($N90="j",$Q$2="C"),CHAR(7),"")</f>
        <v/>
      </c>
      <c r="D90" s="14" t="s">
        <v>20</v>
      </c>
      <c r="E90" s="14" t="str">
        <f>IF(AND($N90="j",$Q$2="E"),CHAR(7),"")</f>
        <v/>
      </c>
      <c r="F90" s="15">
        <v>1</v>
      </c>
      <c r="G90" s="15"/>
      <c r="H90" s="15"/>
      <c r="I90" s="14" t="s">
        <v>20</v>
      </c>
      <c r="J90" s="14" t="s">
        <v>20</v>
      </c>
      <c r="K90" s="14"/>
      <c r="L90" s="14"/>
      <c r="M90" s="43"/>
      <c r="N90" s="16"/>
      <c r="O90" s="28" t="str">
        <f t="shared" ca="1" si="6"/>
        <v/>
      </c>
      <c r="P90" s="12" t="s">
        <v>20</v>
      </c>
    </row>
    <row r="91" spans="1:16" s="13" customFormat="1" outlineLevel="2" x14ac:dyDescent="0.2">
      <c r="A91" s="55" t="s">
        <v>127</v>
      </c>
      <c r="B91" s="14" t="s">
        <v>20</v>
      </c>
      <c r="C91" s="14" t="str">
        <f>IF(AND($N91="j",$Q$2="C"),CHAR(7),"")</f>
        <v/>
      </c>
      <c r="D91" s="14" t="str">
        <f>IF(AND($N91="j",$Q$2="D"),CHAR(7),"")</f>
        <v/>
      </c>
      <c r="E91" s="14" t="str">
        <f>IF(AND($N91="j",$Q$2="E"),CHAR(7),"")</f>
        <v/>
      </c>
      <c r="F91" s="15">
        <v>1</v>
      </c>
      <c r="G91" s="15"/>
      <c r="H91" s="15"/>
      <c r="I91" s="14" t="s">
        <v>20</v>
      </c>
      <c r="J91" s="14" t="s">
        <v>20</v>
      </c>
      <c r="K91" s="14"/>
      <c r="L91" s="14"/>
      <c r="M91" s="43"/>
      <c r="N91" s="16"/>
      <c r="O91" s="28" t="str">
        <f t="shared" ca="1" si="6"/>
        <v/>
      </c>
      <c r="P91" s="12" t="s">
        <v>20</v>
      </c>
    </row>
    <row r="92" spans="1:16" s="13" customFormat="1" outlineLevel="2" x14ac:dyDescent="0.2">
      <c r="A92" s="55" t="s">
        <v>128</v>
      </c>
      <c r="B92" s="14" t="str">
        <f>IF(AND($N92="j",$Q$2="B"),CHAR(7),"")</f>
        <v/>
      </c>
      <c r="C92" s="14" t="s">
        <v>20</v>
      </c>
      <c r="D92" s="14" t="str">
        <f>IF(AND($N92="j",$Q$2="D"),CHAR(7),"")</f>
        <v/>
      </c>
      <c r="E92" s="14" t="str">
        <f>IF(AND($N92="j",$Q$2="E"),CHAR(7),"")</f>
        <v/>
      </c>
      <c r="F92" s="15">
        <v>1</v>
      </c>
      <c r="G92" s="15"/>
      <c r="H92" s="15"/>
      <c r="I92" s="14" t="s">
        <v>20</v>
      </c>
      <c r="J92" s="14" t="s">
        <v>20</v>
      </c>
      <c r="K92" s="14"/>
      <c r="L92" s="14" t="s">
        <v>20</v>
      </c>
      <c r="M92" s="43"/>
      <c r="N92" s="16"/>
      <c r="O92" s="28" t="str">
        <f t="shared" ca="1" si="6"/>
        <v/>
      </c>
      <c r="P92" s="12" t="s">
        <v>20</v>
      </c>
    </row>
    <row r="93" spans="1:16" s="13" customFormat="1" outlineLevel="2" x14ac:dyDescent="0.2">
      <c r="A93" s="55" t="s">
        <v>129</v>
      </c>
      <c r="B93" s="14"/>
      <c r="C93" s="14" t="s">
        <v>20</v>
      </c>
      <c r="D93" s="14"/>
      <c r="E93" s="14"/>
      <c r="F93" s="15">
        <v>1</v>
      </c>
      <c r="G93" s="15"/>
      <c r="H93" s="15"/>
      <c r="I93" s="14" t="s">
        <v>20</v>
      </c>
      <c r="J93" s="14" t="s">
        <v>20</v>
      </c>
      <c r="K93" s="14"/>
      <c r="L93" s="14"/>
      <c r="M93" s="43"/>
      <c r="N93" s="16"/>
      <c r="O93" s="28" t="str">
        <f t="shared" ca="1" si="6"/>
        <v/>
      </c>
      <c r="P93" s="12" t="s">
        <v>20</v>
      </c>
    </row>
    <row r="94" spans="1:16" s="13" customFormat="1" outlineLevel="2" x14ac:dyDescent="0.2">
      <c r="A94" s="55" t="s">
        <v>130</v>
      </c>
      <c r="B94" s="14" t="str">
        <f>IF(AND($N94="j",$Q$2="B"),CHAR(7),"")</f>
        <v/>
      </c>
      <c r="C94" s="14" t="str">
        <f>IF(AND($N94="j",$Q$2="C"),CHAR(7),"")</f>
        <v/>
      </c>
      <c r="D94" s="14" t="str">
        <f>IF(AND($N94="j",$Q$2="D"),CHAR(7),"")</f>
        <v/>
      </c>
      <c r="E94" s="14" t="s">
        <v>20</v>
      </c>
      <c r="F94" s="15">
        <v>1</v>
      </c>
      <c r="G94" s="15"/>
      <c r="H94" s="15"/>
      <c r="I94" s="14" t="s">
        <v>20</v>
      </c>
      <c r="J94" s="14" t="s">
        <v>20</v>
      </c>
      <c r="K94" s="14"/>
      <c r="L94" s="14"/>
      <c r="M94" s="43"/>
      <c r="N94" s="16"/>
      <c r="O94" s="28" t="str">
        <f t="shared" ca="1" si="6"/>
        <v/>
      </c>
      <c r="P94" s="12" t="s">
        <v>20</v>
      </c>
    </row>
    <row r="95" spans="1:16" s="13" customFormat="1" outlineLevel="2" x14ac:dyDescent="0.2">
      <c r="A95" s="55" t="s">
        <v>85</v>
      </c>
      <c r="B95" s="14" t="s">
        <v>20</v>
      </c>
      <c r="C95" s="14" t="s">
        <v>20</v>
      </c>
      <c r="D95" s="14" t="s">
        <v>20</v>
      </c>
      <c r="E95" s="14" t="s">
        <v>20</v>
      </c>
      <c r="F95" s="15">
        <v>1</v>
      </c>
      <c r="G95" s="15"/>
      <c r="H95" s="15"/>
      <c r="I95" s="29" t="s">
        <v>134</v>
      </c>
      <c r="J95" s="14" t="s">
        <v>20</v>
      </c>
      <c r="K95" s="14" t="s">
        <v>20</v>
      </c>
      <c r="L95" s="14"/>
      <c r="M95" s="48" t="s">
        <v>133</v>
      </c>
      <c r="N95" s="16"/>
      <c r="O95" s="28"/>
      <c r="P95" s="12" t="s">
        <v>20</v>
      </c>
    </row>
    <row r="96" spans="1:16" s="13" customFormat="1" outlineLevel="1" collapsed="1" x14ac:dyDescent="0.2">
      <c r="A96" s="53" t="s">
        <v>86</v>
      </c>
      <c r="B96" s="26" t="s">
        <v>17</v>
      </c>
      <c r="C96" s="26" t="s">
        <v>17</v>
      </c>
      <c r="D96" s="26" t="s">
        <v>17</v>
      </c>
      <c r="E96" s="26" t="s">
        <v>17</v>
      </c>
      <c r="F96" s="26" t="s">
        <v>17</v>
      </c>
      <c r="G96" s="26" t="s">
        <v>17</v>
      </c>
      <c r="H96" s="26" t="s">
        <v>17</v>
      </c>
      <c r="I96" s="26" t="s">
        <v>17</v>
      </c>
      <c r="J96" s="26" t="s">
        <v>17</v>
      </c>
      <c r="K96" s="26" t="s">
        <v>17</v>
      </c>
      <c r="L96" s="26" t="s">
        <v>17</v>
      </c>
      <c r="M96" s="54" t="s">
        <v>17</v>
      </c>
      <c r="N96" s="27" t="s">
        <v>17</v>
      </c>
      <c r="O96" s="28" t="s">
        <v>17</v>
      </c>
      <c r="P96" s="12" t="s">
        <v>17</v>
      </c>
    </row>
    <row r="97" spans="1:16" s="13" customFormat="1" outlineLevel="2" x14ac:dyDescent="0.2">
      <c r="A97" s="55" t="s">
        <v>87</v>
      </c>
      <c r="B97" s="14" t="s">
        <v>20</v>
      </c>
      <c r="C97" s="14" t="s">
        <v>20</v>
      </c>
      <c r="D97" s="14" t="s">
        <v>20</v>
      </c>
      <c r="E97" s="14" t="s">
        <v>20</v>
      </c>
      <c r="F97" s="15" t="s">
        <v>22</v>
      </c>
      <c r="G97" s="15">
        <v>2</v>
      </c>
      <c r="H97" s="15">
        <v>1</v>
      </c>
      <c r="I97" s="14" t="s">
        <v>20</v>
      </c>
      <c r="J97" s="14" t="s">
        <v>20</v>
      </c>
      <c r="K97" s="14"/>
      <c r="L97" s="14" t="s">
        <v>20</v>
      </c>
      <c r="M97" s="43" t="s">
        <v>131</v>
      </c>
      <c r="N97" s="16"/>
      <c r="O97" s="28" t="str">
        <f ca="1">IF(INDIRECT($Q$2 &amp; ROW())="","x","")</f>
        <v/>
      </c>
      <c r="P97" s="12" t="s">
        <v>20</v>
      </c>
    </row>
    <row r="98" spans="1:16" s="13" customFormat="1" outlineLevel="2" x14ac:dyDescent="0.2">
      <c r="A98" s="55" t="s">
        <v>88</v>
      </c>
      <c r="B98" s="14" t="s">
        <v>20</v>
      </c>
      <c r="C98" s="14" t="s">
        <v>20</v>
      </c>
      <c r="D98" s="14" t="s">
        <v>20</v>
      </c>
      <c r="E98" s="14" t="str">
        <f>IF(AND($N98="j",$Q$2="E"),CHAR(7),"")</f>
        <v/>
      </c>
      <c r="F98" s="15">
        <v>1</v>
      </c>
      <c r="G98" s="15">
        <v>2</v>
      </c>
      <c r="H98" s="15"/>
      <c r="I98" s="29" t="s">
        <v>134</v>
      </c>
      <c r="J98" s="14" t="s">
        <v>20</v>
      </c>
      <c r="K98" s="14"/>
      <c r="L98" s="14" t="s">
        <v>20</v>
      </c>
      <c r="M98" s="48" t="s">
        <v>135</v>
      </c>
      <c r="N98" s="16"/>
      <c r="O98" s="28" t="str">
        <f ca="1">IF(INDIRECT($Q$2 &amp; ROW())="","x","")</f>
        <v/>
      </c>
      <c r="P98" s="12" t="s">
        <v>20</v>
      </c>
    </row>
    <row r="99" spans="1:16" s="13" customFormat="1" outlineLevel="2" x14ac:dyDescent="0.2">
      <c r="A99" s="56" t="s">
        <v>89</v>
      </c>
      <c r="B99" s="57" t="s">
        <v>20</v>
      </c>
      <c r="C99" s="57" t="s">
        <v>20</v>
      </c>
      <c r="D99" s="57" t="s">
        <v>20</v>
      </c>
      <c r="E99" s="57" t="s">
        <v>20</v>
      </c>
      <c r="F99" s="58">
        <v>1</v>
      </c>
      <c r="G99" s="58">
        <v>2</v>
      </c>
      <c r="H99" s="58">
        <v>1</v>
      </c>
      <c r="I99" s="29" t="s">
        <v>134</v>
      </c>
      <c r="J99" s="57" t="s">
        <v>20</v>
      </c>
      <c r="K99" s="57"/>
      <c r="L99" s="57" t="s">
        <v>20</v>
      </c>
      <c r="M99" s="48" t="s">
        <v>135</v>
      </c>
      <c r="N99" s="16"/>
      <c r="O99" s="28" t="str">
        <f ca="1">IF(INDIRECT($Q$2 &amp; ROW())="","x","")</f>
        <v/>
      </c>
      <c r="P99" s="12" t="s">
        <v>20</v>
      </c>
    </row>
  </sheetData>
  <autoFilter ref="A2:O100"/>
  <dataConsolidate/>
  <customSheetViews>
    <customSheetView guid="{A9B0B82E-A161-46C6-8C14-60589894E2D5}" scale="115" showPageBreaks="1" showGridLines="0" outlineSymbols="0" fitToPage="1" printArea="1" showAutoFilter="1">
      <pane xSplit="1" ySplit="2" topLeftCell="B3" activePane="bottomRight" state="frozen"/>
      <selection pane="bottomRight" activeCell="L1" sqref="L1:L2"/>
      <pageMargins left="0.39370078740157483" right="0.39370078740157483" top="0.59055118110236227" bottom="0.39370078740157483" header="0.19685039370078741" footer="0.19685039370078741"/>
      <pageSetup paperSize="8" scale="93" fitToHeight="0" orientation="portrait" r:id="rId1"/>
      <headerFooter>
        <oddHeader>&amp;L&amp;22&amp;KFF0000DaW Checkliste ASTRA F2&amp;RV2.3
N523-0001</oddHeader>
        <oddFooter>&amp;L&amp;F / N523-0001&amp;R&amp;P/&amp;N</oddFooter>
      </headerFooter>
      <autoFilter ref="A2:O100"/>
    </customSheetView>
    <customSheetView guid="{B7208E16-21C3-4BB3-AA28-AE5EFAD88BE9}" scale="110" showPageBreaks="1" showGridLines="0" outlineSymbols="0" fitToPage="1" printArea="1" filter="1" showAutoFilter="1">
      <pane ySplit="3" topLeftCell="A5" activePane="bottomLeft" state="frozen"/>
      <selection pane="bottomLeft" activeCell="A5" sqref="A5"/>
      <pageMargins left="0.39370078740157483" right="0.39370078740157483" top="0.59055118110236227" bottom="0.39370078740157483" header="0.19685039370078741" footer="0.19685039370078741"/>
      <pageSetup paperSize="8" scale="93" fitToHeight="0" orientation="portrait" r:id="rId2"/>
      <headerFooter>
        <oddHeader>&amp;L&amp;22&amp;KFF0000DaW Checkliste F2&amp;RV2.1
N523-0001</oddHeader>
        <oddFooter>&amp;L&amp;F / N523-0001&amp;R&amp;P/&amp;N</oddFooter>
      </headerFooter>
      <autoFilter ref="A2:O99">
        <filterColumn colId="13">
          <filters>
            <filter val="-"/>
          </filters>
        </filterColumn>
        <filterColumn colId="14">
          <filters>
            <filter val="-"/>
          </filters>
        </filterColumn>
      </autoFilter>
    </customSheetView>
  </customSheetViews>
  <mergeCells count="6">
    <mergeCell ref="F1:H1"/>
    <mergeCell ref="I1:K1"/>
    <mergeCell ref="B1:E1"/>
    <mergeCell ref="N1:N2"/>
    <mergeCell ref="O1:O2"/>
    <mergeCell ref="L1:L2"/>
  </mergeCells>
  <conditionalFormatting sqref="A1:B1 F1:M1 A2:K2 M2 A3:M1048576">
    <cfRule type="expression" dxfId="1" priority="1">
      <formula>IF($N1="j",TRUE,FALSE)</formula>
    </cfRule>
    <cfRule type="expression" dxfId="0" priority="2">
      <formula>$O1="x"</formula>
    </cfRule>
  </conditionalFormatting>
  <pageMargins left="0.39370078740157483" right="0.39370078740157483" top="0.59055118110236227" bottom="0.39370078740157483" header="0.19685039370078741" footer="0.19685039370078741"/>
  <pageSetup paperSize="8" scale="93" fitToHeight="0" orientation="portrait" r:id="rId3"/>
  <headerFooter>
    <oddHeader>&amp;L&amp;22&amp;KFF0000DaW Checkliste ASTRA F2&amp;RV2.3
N523-0001</oddHeader>
    <oddFooter>&amp;L&amp;F / N523-0001&amp;R&amp;P/&amp;N</oddFooter>
  </headerFooter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Filterwerkzeug!$A$3:$A$7</xm:f>
          </x14:formula1>
          <xm:sqref>P2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7"/>
  <sheetViews>
    <sheetView topLeftCell="A3" workbookViewId="0">
      <selection activeCell="B8" sqref="B8"/>
    </sheetView>
  </sheetViews>
  <sheetFormatPr baseColWidth="10" defaultRowHeight="12.75" x14ac:dyDescent="0.2"/>
  <sheetData>
    <row r="1" spans="1:2" x14ac:dyDescent="0.2">
      <c r="A1" t="s">
        <v>10</v>
      </c>
    </row>
    <row r="3" spans="1:2" x14ac:dyDescent="0.2">
      <c r="A3" t="s">
        <v>6</v>
      </c>
      <c r="B3" t="s">
        <v>14</v>
      </c>
    </row>
    <row r="4" spans="1:2" x14ac:dyDescent="0.2">
      <c r="A4" t="s">
        <v>4</v>
      </c>
      <c r="B4" t="s">
        <v>12</v>
      </c>
    </row>
    <row r="5" spans="1:2" x14ac:dyDescent="0.2">
      <c r="A5" t="s">
        <v>3</v>
      </c>
      <c r="B5" t="s">
        <v>11</v>
      </c>
    </row>
    <row r="6" spans="1:2" x14ac:dyDescent="0.2">
      <c r="A6" t="s">
        <v>5</v>
      </c>
      <c r="B6" t="s">
        <v>13</v>
      </c>
    </row>
    <row r="7" spans="1:2" x14ac:dyDescent="0.2">
      <c r="A7" t="s">
        <v>15</v>
      </c>
      <c r="B7" t="s">
        <v>91</v>
      </c>
    </row>
  </sheetData>
  <customSheetViews>
    <customSheetView guid="{A9B0B82E-A161-46C6-8C14-60589894E2D5}" topLeftCell="A3">
      <selection activeCell="B8" sqref="B8"/>
      <pageMargins left="0.7" right="0.7" top="0.78740157499999996" bottom="0.78740157499999996" header="0.3" footer="0.3"/>
    </customSheetView>
    <customSheetView guid="{B7208E16-21C3-4BB3-AA28-AE5EFAD88BE9}" topLeftCell="A3">
      <selection activeCell="B8" sqref="B8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W Checkliste ASTRA F2"/>
    <f:field ref="objsubject" par="" edit="true" text=""/>
    <f:field ref="objcreatedby" par="" text="Lochmatter, Patrick (ASTRA - Lop)"/>
    <f:field ref="objcreatedat" par="" text="24.12.2014 07:30:43"/>
    <f:field ref="objchangedby" par="" text="Mehic, Elvis (ASTRA - Elm)"/>
    <f:field ref="objmodifiedat" par="" text="19.09.2019 11:45:40"/>
    <f:field ref="doc_FSCFOLIO_1_1001_FieldDocumentNumber" par="" text=""/>
    <f:field ref="doc_FSCFOLIO_1_1001_FieldSubject" par="" edit="true" text=""/>
    <f:field ref="FSCFOLIO_1_1001_FieldCurrentUser" par="" text="Elvis Mehic"/>
    <f:field ref="CCAPRECONFIG_15_1001_Objektname" par="" edit="true" text="DaW Checkliste ASTRA F2"/>
    <f:field ref="CHPRECONFIG_1_1001_Objektname" par="" edit="true" text="DaW Checkliste ASTRA F2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Liste abzugebende DaW</vt:lpstr>
      <vt:lpstr>Filterwerkzeug</vt:lpstr>
      <vt:lpstr>Auswahl</vt:lpstr>
      <vt:lpstr>'Liste abzugebende DaW'!Druckbereich</vt:lpstr>
      <vt:lpstr>'Liste abzugebende DaW'!Drucktitel</vt:lpstr>
      <vt:lpstr>Filter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Lochmatter Patrick</dc:creator>
  <cp:lastModifiedBy>Mehic Elvis</cp:lastModifiedBy>
  <cp:lastPrinted>2019-09-17T12:09:27Z</cp:lastPrinted>
  <dcterms:created xsi:type="dcterms:W3CDTF">2014-11-24T12:38:05Z</dcterms:created>
  <dcterms:modified xsi:type="dcterms:W3CDTF">2020-06-30T12:59:01Z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ASTRACFG@15.1700:Abs_Fachbereich">
    <vt:lpwstr>Daten und Umwelt</vt:lpwstr>
  </property>
  <property fmtid="{D5CDD505-2E9C-101B-9397-08002B2CF9AE}" pid="3" name="FSC#ASTRACFG@15.1700:Abs_Fachbereichsfunktion">
    <vt:lpwstr>Fachspezialist</vt:lpwstr>
  </property>
  <property fmtid="{D5CDD505-2E9C-101B-9397-08002B2CF9AE}" pid="4" name="FSC#ASTRACFG@15.1700:Absender_Fusszeilen">
    <vt:lpwstr>Bundesamt für Strassen ASTRA_x000d_
Patrick Lochmatter_x000d_
Uttigenstrasse 54, 3600 Thun_x000d_
Tel. +41 58 468 24 02, Fax +41 58 468 25 90_x000d_
patrick.lochmatter@astra.admin.ch_x000d_
www.astra.admin.ch</vt:lpwstr>
  </property>
  <property fmtid="{D5CDD505-2E9C-101B-9397-08002B2CF9AE}" pid="5" name="FSC#ASTRACFG@15.1700:Abteilung">
    <vt:lpwstr/>
  </property>
  <property fmtid="{D5CDD505-2E9C-101B-9397-08002B2CF9AE}" pid="6" name="FSC#ASTRACFG@15.1700:Bereich">
    <vt:lpwstr/>
  </property>
  <property fmtid="{D5CDD505-2E9C-101B-9397-08002B2CF9AE}" pid="7" name="FSC#ASTRACFG@15.1700:Fachbereich">
    <vt:lpwstr/>
  </property>
  <property fmtid="{D5CDD505-2E9C-101B-9397-08002B2CF9AE}" pid="8" name="FSC#ASTRACFG@15.1700:FilialeOrt">
    <vt:lpwstr>Thun</vt:lpwstr>
  </property>
  <property fmtid="{D5CDD505-2E9C-101B-9397-08002B2CF9AE}" pid="9" name="FSC#ASTRACFG@15.1700:Funktion">
    <vt:lpwstr/>
  </property>
  <property fmtid="{D5CDD505-2E9C-101B-9397-08002B2CF9AE}" pid="10" name="FSC#ASTRACFG@15.1700:Postadresse">
    <vt:lpwstr>Uttigenstrasse 54, 3600 Thun</vt:lpwstr>
  </property>
  <property fmtid="{D5CDD505-2E9C-101B-9397-08002B2CF9AE}" pid="11" name="FSC#ASTRACFG@15.1700:Standortadresse">
    <vt:lpwstr>X</vt:lpwstr>
  </property>
  <property fmtid="{D5CDD505-2E9C-101B-9397-08002B2CF9AE}" pid="12" name="FSC#UVEKCFG@15.1700:Function">
    <vt:lpwstr>Fachspezialist Datenmanagement</vt:lpwstr>
  </property>
  <property fmtid="{D5CDD505-2E9C-101B-9397-08002B2CF9AE}" pid="13" name="FSC#UVEKCFG@15.1700:FileRespOrg">
    <vt:lpwstr>Erhaltungsplanung F2</vt:lpwstr>
  </property>
  <property fmtid="{D5CDD505-2E9C-101B-9397-08002B2CF9AE}" pid="14" name="FSC#UVEKCFG@15.1700:DefaultGroupFileResponsible">
    <vt:lpwstr>Erhaltungsplanung F2</vt:lpwstr>
  </property>
  <property fmtid="{D5CDD505-2E9C-101B-9397-08002B2CF9AE}" pid="15" name="FSC#UVEKCFG@15.1700:FileRespFunction">
    <vt:lpwstr>Fachspezialist Datenmanagement</vt:lpwstr>
  </property>
  <property fmtid="{D5CDD505-2E9C-101B-9397-08002B2CF9AE}" pid="16" name="FSC#UVEKCFG@15.1700:AssignedClassification">
    <vt:lpwstr/>
  </property>
  <property fmtid="{D5CDD505-2E9C-101B-9397-08002B2CF9AE}" pid="17" name="FSC#UVEKCFG@15.1700:AssignedClassificationCode">
    <vt:lpwstr/>
  </property>
  <property fmtid="{D5CDD505-2E9C-101B-9397-08002B2CF9AE}" pid="18" name="FSC#UVEKCFG@15.1700:FileResponsible">
    <vt:lpwstr>Patrick Lochmatter</vt:lpwstr>
  </property>
  <property fmtid="{D5CDD505-2E9C-101B-9397-08002B2CF9AE}" pid="19" name="FSC#UVEKCFG@15.1700:FileResponsibleTel">
    <vt:lpwstr>+41 58 468 24 02</vt:lpwstr>
  </property>
  <property fmtid="{D5CDD505-2E9C-101B-9397-08002B2CF9AE}" pid="20" name="FSC#UVEKCFG@15.1700:FileResponsibleEmail">
    <vt:lpwstr>patrick.lochmatter@astra.admin.ch</vt:lpwstr>
  </property>
  <property fmtid="{D5CDD505-2E9C-101B-9397-08002B2CF9AE}" pid="21" name="FSC#UVEKCFG@15.1700:FileResponsibleFax">
    <vt:lpwstr>+41 58 468 25 90</vt:lpwstr>
  </property>
  <property fmtid="{D5CDD505-2E9C-101B-9397-08002B2CF9AE}" pid="22" name="FSC#UVEKCFG@15.1700:FileResponsibleAddress">
    <vt:lpwstr>Uttigenstrasse 54, 3600 Thun</vt:lpwstr>
  </property>
  <property fmtid="{D5CDD505-2E9C-101B-9397-08002B2CF9AE}" pid="23" name="FSC#UVEKCFG@15.1700:FileResponsibleStreet">
    <vt:lpwstr>Uttigenstrasse 54</vt:lpwstr>
  </property>
  <property fmtid="{D5CDD505-2E9C-101B-9397-08002B2CF9AE}" pid="24" name="FSC#UVEKCFG@15.1700:FileResponsiblezipcode">
    <vt:lpwstr>3600</vt:lpwstr>
  </property>
  <property fmtid="{D5CDD505-2E9C-101B-9397-08002B2CF9AE}" pid="25" name="FSC#UVEKCFG@15.1700:FileResponsiblecity">
    <vt:lpwstr>Thun</vt:lpwstr>
  </property>
  <property fmtid="{D5CDD505-2E9C-101B-9397-08002B2CF9AE}" pid="26" name="FSC#UVEKCFG@15.1700:FileResponsibleAbbreviation">
    <vt:lpwstr>Lop</vt:lpwstr>
  </property>
  <property fmtid="{D5CDD505-2E9C-101B-9397-08002B2CF9AE}" pid="27" name="FSC#UVEKCFG@15.1700:FileRespOrgHome">
    <vt:lpwstr/>
  </property>
  <property fmtid="{D5CDD505-2E9C-101B-9397-08002B2CF9AE}" pid="28" name="FSC#UVEKCFG@15.1700:CurrUserAbbreviation">
    <vt:lpwstr>Elm</vt:lpwstr>
  </property>
  <property fmtid="{D5CDD505-2E9C-101B-9397-08002B2CF9AE}" pid="29" name="FSC#UVEKCFG@15.1700:CategoryReference">
    <vt:lpwstr>341.2-00</vt:lpwstr>
  </property>
  <property fmtid="{D5CDD505-2E9C-101B-9397-08002B2CF9AE}" pid="30" name="FSC#UVEKCFG@15.1700:cooAddress">
    <vt:lpwstr>COO.2045.100.7.4325487</vt:lpwstr>
  </property>
  <property fmtid="{D5CDD505-2E9C-101B-9397-08002B2CF9AE}" pid="31" name="FSC#UVEKCFG@15.1700:sleeveFileReference">
    <vt:lpwstr/>
  </property>
  <property fmtid="{D5CDD505-2E9C-101B-9397-08002B2CF9AE}" pid="32" name="FSC#UVEKCFG@15.1700:BureauName">
    <vt:lpwstr>Bundesamt für Strassen</vt:lpwstr>
  </property>
  <property fmtid="{D5CDD505-2E9C-101B-9397-08002B2CF9AE}" pid="33" name="FSC#UVEKCFG@15.1700:BureauShortName">
    <vt:lpwstr>ASTRA</vt:lpwstr>
  </property>
  <property fmtid="{D5CDD505-2E9C-101B-9397-08002B2CF9AE}" pid="34" name="FSC#UVEKCFG@15.1700:BureauWebsite">
    <vt:lpwstr>www.astra.admin.ch</vt:lpwstr>
  </property>
  <property fmtid="{D5CDD505-2E9C-101B-9397-08002B2CF9AE}" pid="35" name="FSC#UVEKCFG@15.1700:SubFileTitle">
    <vt:lpwstr>DaW Checkliste ASTRA F2</vt:lpwstr>
  </property>
  <property fmtid="{D5CDD505-2E9C-101B-9397-08002B2CF9AE}" pid="36" name="FSC#UVEKCFG@15.1700:ForeignNumber">
    <vt:lpwstr/>
  </property>
  <property fmtid="{D5CDD505-2E9C-101B-9397-08002B2CF9AE}" pid="37" name="FSC#UVEKCFG@15.1700:Amtstitel">
    <vt:lpwstr/>
  </property>
  <property fmtid="{D5CDD505-2E9C-101B-9397-08002B2CF9AE}" pid="38" name="FSC#UVEKCFG@15.1700:ZusendungAm">
    <vt:lpwstr/>
  </property>
  <property fmtid="{D5CDD505-2E9C-101B-9397-08002B2CF9AE}" pid="39" name="FSC#UVEKCFG@15.1700:SignerLeft">
    <vt:lpwstr/>
  </property>
  <property fmtid="{D5CDD505-2E9C-101B-9397-08002B2CF9AE}" pid="40" name="FSC#UVEKCFG@15.1700:SignerRight">
    <vt:lpwstr/>
  </property>
  <property fmtid="{D5CDD505-2E9C-101B-9397-08002B2CF9AE}" pid="41" name="FSC#UVEKCFG@15.1700:SignerLeftJobTitle">
    <vt:lpwstr/>
  </property>
  <property fmtid="{D5CDD505-2E9C-101B-9397-08002B2CF9AE}" pid="42" name="FSC#UVEKCFG@15.1700:SignerRightJobTitle">
    <vt:lpwstr/>
  </property>
  <property fmtid="{D5CDD505-2E9C-101B-9397-08002B2CF9AE}" pid="43" name="FSC#UVEKCFG@15.1700:SignerLeftFunction">
    <vt:lpwstr/>
  </property>
  <property fmtid="{D5CDD505-2E9C-101B-9397-08002B2CF9AE}" pid="44" name="FSC#UVEKCFG@15.1700:SignerRightFunction">
    <vt:lpwstr/>
  </property>
  <property fmtid="{D5CDD505-2E9C-101B-9397-08002B2CF9AE}" pid="45" name="FSC#UVEKCFG@15.1700:SignerLeftUserRoleGroup">
    <vt:lpwstr/>
  </property>
  <property fmtid="{D5CDD505-2E9C-101B-9397-08002B2CF9AE}" pid="46" name="FSC#UVEKCFG@15.1700:SignerRightUserRoleGroup">
    <vt:lpwstr/>
  </property>
  <property fmtid="{D5CDD505-2E9C-101B-9397-08002B2CF9AE}" pid="47" name="FSC#UVEKCFG@15.1700:DocumentNumber">
    <vt:lpwstr>N523-0001</vt:lpwstr>
  </property>
  <property fmtid="{D5CDD505-2E9C-101B-9397-08002B2CF9AE}" pid="48" name="FSC#UVEKCFG@15.1700:AssignmentNumber">
    <vt:lpwstr/>
  </property>
  <property fmtid="{D5CDD505-2E9C-101B-9397-08002B2CF9AE}" pid="49" name="FSC#UVEKCFG@15.1700:EM_Personal">
    <vt:lpwstr/>
  </property>
  <property fmtid="{D5CDD505-2E9C-101B-9397-08002B2CF9AE}" pid="50" name="FSC#UVEKCFG@15.1700:EM_Geschlecht">
    <vt:lpwstr/>
  </property>
  <property fmtid="{D5CDD505-2E9C-101B-9397-08002B2CF9AE}" pid="51" name="FSC#UVEKCFG@15.1700:EM_GebDatum">
    <vt:lpwstr/>
  </property>
  <property fmtid="{D5CDD505-2E9C-101B-9397-08002B2CF9AE}" pid="52" name="FSC#UVEKCFG@15.1700:EM_Funktion">
    <vt:lpwstr/>
  </property>
  <property fmtid="{D5CDD505-2E9C-101B-9397-08002B2CF9AE}" pid="53" name="FSC#UVEKCFG@15.1700:EM_Beruf">
    <vt:lpwstr/>
  </property>
  <property fmtid="{D5CDD505-2E9C-101B-9397-08002B2CF9AE}" pid="54" name="FSC#UVEKCFG@15.1700:EM_SVNR">
    <vt:lpwstr/>
  </property>
  <property fmtid="{D5CDD505-2E9C-101B-9397-08002B2CF9AE}" pid="55" name="FSC#UVEKCFG@15.1700:EM_Familienstand">
    <vt:lpwstr/>
  </property>
  <property fmtid="{D5CDD505-2E9C-101B-9397-08002B2CF9AE}" pid="56" name="FSC#UVEKCFG@15.1700:EM_Muttersprache">
    <vt:lpwstr/>
  </property>
  <property fmtid="{D5CDD505-2E9C-101B-9397-08002B2CF9AE}" pid="57" name="FSC#UVEKCFG@15.1700:EM_Geboren_in">
    <vt:lpwstr/>
  </property>
  <property fmtid="{D5CDD505-2E9C-101B-9397-08002B2CF9AE}" pid="58" name="FSC#UVEKCFG@15.1700:EM_Briefanrede">
    <vt:lpwstr/>
  </property>
  <property fmtid="{D5CDD505-2E9C-101B-9397-08002B2CF9AE}" pid="59" name="FSC#UVEKCFG@15.1700:EM_Kommunikationssprache">
    <vt:lpwstr/>
  </property>
  <property fmtid="{D5CDD505-2E9C-101B-9397-08002B2CF9AE}" pid="60" name="FSC#UVEKCFG@15.1700:EM_Webseite">
    <vt:lpwstr/>
  </property>
  <property fmtid="{D5CDD505-2E9C-101B-9397-08002B2CF9AE}" pid="61" name="FSC#UVEKCFG@15.1700:EM_TelNr_Business">
    <vt:lpwstr/>
  </property>
  <property fmtid="{D5CDD505-2E9C-101B-9397-08002B2CF9AE}" pid="62" name="FSC#UVEKCFG@15.1700:EM_TelNr_Private">
    <vt:lpwstr/>
  </property>
  <property fmtid="{D5CDD505-2E9C-101B-9397-08002B2CF9AE}" pid="63" name="FSC#UVEKCFG@15.1700:EM_TelNr_Mobile">
    <vt:lpwstr/>
  </property>
  <property fmtid="{D5CDD505-2E9C-101B-9397-08002B2CF9AE}" pid="64" name="FSC#UVEKCFG@15.1700:EM_TelNr_Other">
    <vt:lpwstr/>
  </property>
  <property fmtid="{D5CDD505-2E9C-101B-9397-08002B2CF9AE}" pid="65" name="FSC#UVEKCFG@15.1700:EM_TelNr_Fax">
    <vt:lpwstr/>
  </property>
  <property fmtid="{D5CDD505-2E9C-101B-9397-08002B2CF9AE}" pid="66" name="FSC#UVEKCFG@15.1700:EM_EMail1">
    <vt:lpwstr/>
  </property>
  <property fmtid="{D5CDD505-2E9C-101B-9397-08002B2CF9AE}" pid="67" name="FSC#UVEKCFG@15.1700:EM_EMail2">
    <vt:lpwstr/>
  </property>
  <property fmtid="{D5CDD505-2E9C-101B-9397-08002B2CF9AE}" pid="68" name="FSC#UVEKCFG@15.1700:EM_EMail3">
    <vt:lpwstr/>
  </property>
  <property fmtid="{D5CDD505-2E9C-101B-9397-08002B2CF9AE}" pid="69" name="FSC#UVEKCFG@15.1700:EM_Name">
    <vt:lpwstr/>
  </property>
  <property fmtid="{D5CDD505-2E9C-101B-9397-08002B2CF9AE}" pid="70" name="FSC#UVEKCFG@15.1700:EM_UID">
    <vt:lpwstr/>
  </property>
  <property fmtid="{D5CDD505-2E9C-101B-9397-08002B2CF9AE}" pid="71" name="FSC#UVEKCFG@15.1700:EM_Rechtsform">
    <vt:lpwstr/>
  </property>
  <property fmtid="{D5CDD505-2E9C-101B-9397-08002B2CF9AE}" pid="72" name="FSC#UVEKCFG@15.1700:EM_Klassifizierung">
    <vt:lpwstr/>
  </property>
  <property fmtid="{D5CDD505-2E9C-101B-9397-08002B2CF9AE}" pid="73" name="FSC#UVEKCFG@15.1700:EM_Gruendungsjahr">
    <vt:lpwstr/>
  </property>
  <property fmtid="{D5CDD505-2E9C-101B-9397-08002B2CF9AE}" pid="74" name="FSC#UVEKCFG@15.1700:EM_Versandart">
    <vt:lpwstr/>
  </property>
  <property fmtid="{D5CDD505-2E9C-101B-9397-08002B2CF9AE}" pid="75" name="FSC#UVEKCFG@15.1700:EM_Versandvermek">
    <vt:lpwstr/>
  </property>
  <property fmtid="{D5CDD505-2E9C-101B-9397-08002B2CF9AE}" pid="76" name="FSC#UVEKCFG@15.1700:EM_Anrede">
    <vt:lpwstr/>
  </property>
  <property fmtid="{D5CDD505-2E9C-101B-9397-08002B2CF9AE}" pid="77" name="FSC#UVEKCFG@15.1700:EM_Titel">
    <vt:lpwstr/>
  </property>
  <property fmtid="{D5CDD505-2E9C-101B-9397-08002B2CF9AE}" pid="78" name="FSC#UVEKCFG@15.1700:EM_Nachgestellter_Titel">
    <vt:lpwstr/>
  </property>
  <property fmtid="{D5CDD505-2E9C-101B-9397-08002B2CF9AE}" pid="79" name="FSC#UVEKCFG@15.1700:EM_Vorname">
    <vt:lpwstr/>
  </property>
  <property fmtid="{D5CDD505-2E9C-101B-9397-08002B2CF9AE}" pid="80" name="FSC#UVEKCFG@15.1700:EM_Nachname">
    <vt:lpwstr/>
  </property>
  <property fmtid="{D5CDD505-2E9C-101B-9397-08002B2CF9AE}" pid="81" name="FSC#UVEKCFG@15.1700:EM_Kurzbezeichnung">
    <vt:lpwstr/>
  </property>
  <property fmtid="{D5CDD505-2E9C-101B-9397-08002B2CF9AE}" pid="82" name="FSC#UVEKCFG@15.1700:EM_Organisations_Zeile_1">
    <vt:lpwstr/>
  </property>
  <property fmtid="{D5CDD505-2E9C-101B-9397-08002B2CF9AE}" pid="83" name="FSC#UVEKCFG@15.1700:EM_Organisations_Zeile_2">
    <vt:lpwstr/>
  </property>
  <property fmtid="{D5CDD505-2E9C-101B-9397-08002B2CF9AE}" pid="84" name="FSC#UVEKCFG@15.1700:EM_Organisations_Zeile_3">
    <vt:lpwstr/>
  </property>
  <property fmtid="{D5CDD505-2E9C-101B-9397-08002B2CF9AE}" pid="85" name="FSC#UVEKCFG@15.1700:EM_Strasse">
    <vt:lpwstr/>
  </property>
  <property fmtid="{D5CDD505-2E9C-101B-9397-08002B2CF9AE}" pid="86" name="FSC#UVEKCFG@15.1700:EM_Hausnummer">
    <vt:lpwstr/>
  </property>
  <property fmtid="{D5CDD505-2E9C-101B-9397-08002B2CF9AE}" pid="87" name="FSC#UVEKCFG@15.1700:EM_Strasse2">
    <vt:lpwstr/>
  </property>
  <property fmtid="{D5CDD505-2E9C-101B-9397-08002B2CF9AE}" pid="88" name="FSC#UVEKCFG@15.1700:EM_Hausnummer_Zusatz">
    <vt:lpwstr/>
  </property>
  <property fmtid="{D5CDD505-2E9C-101B-9397-08002B2CF9AE}" pid="89" name="FSC#UVEKCFG@15.1700:EM_Postfach">
    <vt:lpwstr/>
  </property>
  <property fmtid="{D5CDD505-2E9C-101B-9397-08002B2CF9AE}" pid="90" name="FSC#UVEKCFG@15.1700:EM_PLZ">
    <vt:lpwstr/>
  </property>
  <property fmtid="{D5CDD505-2E9C-101B-9397-08002B2CF9AE}" pid="91" name="FSC#UVEKCFG@15.1700:EM_Ort">
    <vt:lpwstr/>
  </property>
  <property fmtid="{D5CDD505-2E9C-101B-9397-08002B2CF9AE}" pid="92" name="FSC#UVEKCFG@15.1700:EM_Land">
    <vt:lpwstr/>
  </property>
  <property fmtid="{D5CDD505-2E9C-101B-9397-08002B2CF9AE}" pid="93" name="FSC#UVEKCFG@15.1700:EM_E_Mail_Adresse">
    <vt:lpwstr/>
  </property>
  <property fmtid="{D5CDD505-2E9C-101B-9397-08002B2CF9AE}" pid="94" name="FSC#UVEKCFG@15.1700:EM_Funktionsbezeichnung">
    <vt:lpwstr/>
  </property>
  <property fmtid="{D5CDD505-2E9C-101B-9397-08002B2CF9AE}" pid="95" name="FSC#UVEKCFG@15.1700:EM_Serienbrieffeld_1">
    <vt:lpwstr/>
  </property>
  <property fmtid="{D5CDD505-2E9C-101B-9397-08002B2CF9AE}" pid="96" name="FSC#UVEKCFG@15.1700:EM_Serienbrieffeld_2">
    <vt:lpwstr/>
  </property>
  <property fmtid="{D5CDD505-2E9C-101B-9397-08002B2CF9AE}" pid="97" name="FSC#UVEKCFG@15.1700:EM_Serienbrieffeld_3">
    <vt:lpwstr/>
  </property>
  <property fmtid="{D5CDD505-2E9C-101B-9397-08002B2CF9AE}" pid="98" name="FSC#UVEKCFG@15.1700:EM_Serienbrieffeld_4">
    <vt:lpwstr/>
  </property>
  <property fmtid="{D5CDD505-2E9C-101B-9397-08002B2CF9AE}" pid="99" name="FSC#UVEKCFG@15.1700:EM_Serienbrieffeld_5">
    <vt:lpwstr/>
  </property>
  <property fmtid="{D5CDD505-2E9C-101B-9397-08002B2CF9AE}" pid="100" name="FSC#UVEKCFG@15.1700:EM_Address">
    <vt:lpwstr/>
  </property>
  <property fmtid="{D5CDD505-2E9C-101B-9397-08002B2CF9AE}" pid="101" name="FSC#UVEKCFG@15.1700:Abs_Nachname">
    <vt:lpwstr>Lochmatter</vt:lpwstr>
  </property>
  <property fmtid="{D5CDD505-2E9C-101B-9397-08002B2CF9AE}" pid="102" name="FSC#UVEKCFG@15.1700:Abs_Vorname">
    <vt:lpwstr>Patrick</vt:lpwstr>
  </property>
  <property fmtid="{D5CDD505-2E9C-101B-9397-08002B2CF9AE}" pid="103" name="FSC#UVEKCFG@15.1700:Abs_Zeichen">
    <vt:lpwstr>Lop</vt:lpwstr>
  </property>
  <property fmtid="{D5CDD505-2E9C-101B-9397-08002B2CF9AE}" pid="104" name="FSC#UVEKCFG@15.1700:Anrede">
    <vt:lpwstr/>
  </property>
  <property fmtid="{D5CDD505-2E9C-101B-9397-08002B2CF9AE}" pid="105" name="FSC#UVEKCFG@15.1700:EM_Versandartspez">
    <vt:lpwstr/>
  </property>
  <property fmtid="{D5CDD505-2E9C-101B-9397-08002B2CF9AE}" pid="106" name="FSC#UVEKCFG@15.1700:Briefdatum">
    <vt:lpwstr>24.12.2014</vt:lpwstr>
  </property>
  <property fmtid="{D5CDD505-2E9C-101B-9397-08002B2CF9AE}" pid="107" name="FSC#UVEKCFG@15.1700:Empf_Zeichen">
    <vt:lpwstr/>
  </property>
  <property fmtid="{D5CDD505-2E9C-101B-9397-08002B2CF9AE}" pid="108" name="FSC#UVEKCFG@15.1700:FilialePLZ">
    <vt:lpwstr>3600</vt:lpwstr>
  </property>
  <property fmtid="{D5CDD505-2E9C-101B-9397-08002B2CF9AE}" pid="109" name="FSC#UVEKCFG@15.1700:Gegenstand">
    <vt:lpwstr>BETREFF</vt:lpwstr>
  </property>
  <property fmtid="{D5CDD505-2E9C-101B-9397-08002B2CF9AE}" pid="110" name="FSC#UVEKCFG@15.1700:Nummer">
    <vt:lpwstr>N523-0001</vt:lpwstr>
  </property>
  <property fmtid="{D5CDD505-2E9C-101B-9397-08002B2CF9AE}" pid="111" name="FSC#UVEKCFG@15.1700:Unterschrift_Nachname">
    <vt:lpwstr/>
  </property>
  <property fmtid="{D5CDD505-2E9C-101B-9397-08002B2CF9AE}" pid="112" name="FSC#UVEKCFG@15.1700:Unterschrift_Vorname">
    <vt:lpwstr/>
  </property>
  <property fmtid="{D5CDD505-2E9C-101B-9397-08002B2CF9AE}" pid="113" name="FSC#COOELAK@1.1001:Subject">
    <vt:lpwstr/>
  </property>
  <property fmtid="{D5CDD505-2E9C-101B-9397-08002B2CF9AE}" pid="114" name="FSC#COOELAK@1.1001:FileReference">
    <vt:lpwstr>341.2-00-00010</vt:lpwstr>
  </property>
  <property fmtid="{D5CDD505-2E9C-101B-9397-08002B2CF9AE}" pid="115" name="FSC#COOELAK@1.1001:FileRefYear">
    <vt:lpwstr>2008</vt:lpwstr>
  </property>
  <property fmtid="{D5CDD505-2E9C-101B-9397-08002B2CF9AE}" pid="116" name="FSC#COOELAK@1.1001:FileRefOrdinal">
    <vt:lpwstr>10</vt:lpwstr>
  </property>
  <property fmtid="{D5CDD505-2E9C-101B-9397-08002B2CF9AE}" pid="117" name="FSC#COOELAK@1.1001:FileRefOU">
    <vt:lpwstr>I West</vt:lpwstr>
  </property>
  <property fmtid="{D5CDD505-2E9C-101B-9397-08002B2CF9AE}" pid="118" name="FSC#COOELAK@1.1001:Organization">
    <vt:lpwstr/>
  </property>
  <property fmtid="{D5CDD505-2E9C-101B-9397-08002B2CF9AE}" pid="119" name="FSC#COOELAK@1.1001:Owner">
    <vt:lpwstr>Lochmatter Patrick, Thun</vt:lpwstr>
  </property>
  <property fmtid="{D5CDD505-2E9C-101B-9397-08002B2CF9AE}" pid="120" name="FSC#COOELAK@1.1001:OwnerExtension">
    <vt:lpwstr>+41 58 468 24 02</vt:lpwstr>
  </property>
  <property fmtid="{D5CDD505-2E9C-101B-9397-08002B2CF9AE}" pid="121" name="FSC#COOELAK@1.1001:OwnerFaxExtension">
    <vt:lpwstr>+41 58 468 25 90</vt:lpwstr>
  </property>
  <property fmtid="{D5CDD505-2E9C-101B-9397-08002B2CF9AE}" pid="122" name="FSC#COOELAK@1.1001:DispatchedBy">
    <vt:lpwstr/>
  </property>
  <property fmtid="{D5CDD505-2E9C-101B-9397-08002B2CF9AE}" pid="123" name="FSC#COOELAK@1.1001:DispatchedAt">
    <vt:lpwstr/>
  </property>
  <property fmtid="{D5CDD505-2E9C-101B-9397-08002B2CF9AE}" pid="124" name="FSC#COOELAK@1.1001:ApprovedBy">
    <vt:lpwstr/>
  </property>
  <property fmtid="{D5CDD505-2E9C-101B-9397-08002B2CF9AE}" pid="125" name="FSC#COOELAK@1.1001:ApprovedAt">
    <vt:lpwstr/>
  </property>
  <property fmtid="{D5CDD505-2E9C-101B-9397-08002B2CF9AE}" pid="126" name="FSC#COOELAK@1.1001:Department">
    <vt:lpwstr>Erhaltungsplanung F2 (ASTRA)</vt:lpwstr>
  </property>
  <property fmtid="{D5CDD505-2E9C-101B-9397-08002B2CF9AE}" pid="127" name="FSC#COOELAK@1.1001:CreatedAt">
    <vt:lpwstr>24.12.2014</vt:lpwstr>
  </property>
  <property fmtid="{D5CDD505-2E9C-101B-9397-08002B2CF9AE}" pid="128" name="FSC#COOELAK@1.1001:OU">
    <vt:lpwstr>Strasseninfrastruktur West (ASTRA)</vt:lpwstr>
  </property>
  <property fmtid="{D5CDD505-2E9C-101B-9397-08002B2CF9AE}" pid="129" name="FSC#COOELAK@1.1001:Priority">
    <vt:lpwstr> ()</vt:lpwstr>
  </property>
  <property fmtid="{D5CDD505-2E9C-101B-9397-08002B2CF9AE}" pid="130" name="FSC#COOELAK@1.1001:ObjBarCode">
    <vt:lpwstr>*COO.2045.100.7.4325487*</vt:lpwstr>
  </property>
  <property fmtid="{D5CDD505-2E9C-101B-9397-08002B2CF9AE}" pid="131" name="FSC#COOELAK@1.1001:RefBarCode">
    <vt:lpwstr>*COO.2045.100.11.2620285*</vt:lpwstr>
  </property>
  <property fmtid="{D5CDD505-2E9C-101B-9397-08002B2CF9AE}" pid="132" name="FSC#COOELAK@1.1001:FileRefBarCode">
    <vt:lpwstr>*341.2-00-00010*</vt:lpwstr>
  </property>
  <property fmtid="{D5CDD505-2E9C-101B-9397-08002B2CF9AE}" pid="133" name="FSC#COOELAK@1.1001:ExternalRef">
    <vt:lpwstr/>
  </property>
  <property fmtid="{D5CDD505-2E9C-101B-9397-08002B2CF9AE}" pid="134" name="FSC#COOELAK@1.1001:IncomingNumber">
    <vt:lpwstr/>
  </property>
  <property fmtid="{D5CDD505-2E9C-101B-9397-08002B2CF9AE}" pid="135" name="FSC#COOELAK@1.1001:IncomingSubject">
    <vt:lpwstr/>
  </property>
  <property fmtid="{D5CDD505-2E9C-101B-9397-08002B2CF9AE}" pid="136" name="FSC#COOELAK@1.1001:ProcessResponsible">
    <vt:lpwstr/>
  </property>
  <property fmtid="{D5CDD505-2E9C-101B-9397-08002B2CF9AE}" pid="137" name="FSC#COOELAK@1.1001:ProcessResponsiblePhone">
    <vt:lpwstr/>
  </property>
  <property fmtid="{D5CDD505-2E9C-101B-9397-08002B2CF9AE}" pid="138" name="FSC#COOELAK@1.1001:ProcessResponsibleMail">
    <vt:lpwstr/>
  </property>
  <property fmtid="{D5CDD505-2E9C-101B-9397-08002B2CF9AE}" pid="139" name="FSC#COOELAK@1.1001:ProcessResponsibleFax">
    <vt:lpwstr/>
  </property>
  <property fmtid="{D5CDD505-2E9C-101B-9397-08002B2CF9AE}" pid="140" name="FSC#COOELAK@1.1001:ApproverFirstName">
    <vt:lpwstr/>
  </property>
  <property fmtid="{D5CDD505-2E9C-101B-9397-08002B2CF9AE}" pid="141" name="FSC#COOELAK@1.1001:ApproverSurName">
    <vt:lpwstr/>
  </property>
  <property fmtid="{D5CDD505-2E9C-101B-9397-08002B2CF9AE}" pid="142" name="FSC#COOELAK@1.1001:ApproverTitle">
    <vt:lpwstr/>
  </property>
  <property fmtid="{D5CDD505-2E9C-101B-9397-08002B2CF9AE}" pid="143" name="FSC#COOELAK@1.1001:ExternalDate">
    <vt:lpwstr/>
  </property>
  <property fmtid="{D5CDD505-2E9C-101B-9397-08002B2CF9AE}" pid="144" name="FSC#COOELAK@1.1001:SettlementApprovedAt">
    <vt:lpwstr/>
  </property>
  <property fmtid="{D5CDD505-2E9C-101B-9397-08002B2CF9AE}" pid="145" name="FSC#COOELAK@1.1001:BaseNumber">
    <vt:lpwstr>341.2-00</vt:lpwstr>
  </property>
  <property fmtid="{D5CDD505-2E9C-101B-9397-08002B2CF9AE}" pid="146" name="FSC#COOELAK@1.1001:CurrentUserRolePos">
    <vt:lpwstr>Sachbearbeiter/in</vt:lpwstr>
  </property>
  <property fmtid="{D5CDD505-2E9C-101B-9397-08002B2CF9AE}" pid="147" name="FSC#COOELAK@1.1001:CurrentUserEmail">
    <vt:lpwstr>elvis.mehic@astra.admin.ch</vt:lpwstr>
  </property>
  <property fmtid="{D5CDD505-2E9C-101B-9397-08002B2CF9AE}" pid="148" name="FSC#ELAKGOV@1.1001:PersonalSubjGender">
    <vt:lpwstr/>
  </property>
  <property fmtid="{D5CDD505-2E9C-101B-9397-08002B2CF9AE}" pid="149" name="FSC#ELAKGOV@1.1001:PersonalSubjFirstName">
    <vt:lpwstr/>
  </property>
  <property fmtid="{D5CDD505-2E9C-101B-9397-08002B2CF9AE}" pid="150" name="FSC#ELAKGOV@1.1001:PersonalSubjSurName">
    <vt:lpwstr/>
  </property>
  <property fmtid="{D5CDD505-2E9C-101B-9397-08002B2CF9AE}" pid="151" name="FSC#ELAKGOV@1.1001:PersonalSubjSalutation">
    <vt:lpwstr/>
  </property>
  <property fmtid="{D5CDD505-2E9C-101B-9397-08002B2CF9AE}" pid="152" name="FSC#ELAKGOV@1.1001:PersonalSubjAddress">
    <vt:lpwstr/>
  </property>
  <property fmtid="{D5CDD505-2E9C-101B-9397-08002B2CF9AE}" pid="153" name="FSC#ATSTATECFG@1.1001:Office">
    <vt:lpwstr/>
  </property>
  <property fmtid="{D5CDD505-2E9C-101B-9397-08002B2CF9AE}" pid="154" name="FSC#ATSTATECFG@1.1001:Agent">
    <vt:lpwstr>Patrick Lochmatter</vt:lpwstr>
  </property>
  <property fmtid="{D5CDD505-2E9C-101B-9397-08002B2CF9AE}" pid="155" name="FSC#ATSTATECFG@1.1001:AgentPhone">
    <vt:lpwstr>+41 58 468 24 02</vt:lpwstr>
  </property>
  <property fmtid="{D5CDD505-2E9C-101B-9397-08002B2CF9AE}" pid="156" name="FSC#ATSTATECFG@1.1001:DepartmentFax">
    <vt:lpwstr/>
  </property>
  <property fmtid="{D5CDD505-2E9C-101B-9397-08002B2CF9AE}" pid="157" name="FSC#ATSTATECFG@1.1001:DepartmentEmail">
    <vt:lpwstr/>
  </property>
  <property fmtid="{D5CDD505-2E9C-101B-9397-08002B2CF9AE}" pid="158" name="FSC#ATSTATECFG@1.1001:SubfileDate">
    <vt:lpwstr>24.12.2014</vt:lpwstr>
  </property>
  <property fmtid="{D5CDD505-2E9C-101B-9397-08002B2CF9AE}" pid="159" name="FSC#ATSTATECFG@1.1001:SubfileSubject">
    <vt:lpwstr/>
  </property>
  <property fmtid="{D5CDD505-2E9C-101B-9397-08002B2CF9AE}" pid="160" name="FSC#ATSTATECFG@1.1001:DepartmentZipCode">
    <vt:lpwstr/>
  </property>
  <property fmtid="{D5CDD505-2E9C-101B-9397-08002B2CF9AE}" pid="161" name="FSC#ATSTATECFG@1.1001:DepartmentCountry">
    <vt:lpwstr/>
  </property>
  <property fmtid="{D5CDD505-2E9C-101B-9397-08002B2CF9AE}" pid="162" name="FSC#ATSTATECFG@1.1001:DepartmentCity">
    <vt:lpwstr/>
  </property>
  <property fmtid="{D5CDD505-2E9C-101B-9397-08002B2CF9AE}" pid="163" name="FSC#ATSTATECFG@1.1001:DepartmentStreet">
    <vt:lpwstr/>
  </property>
  <property fmtid="{D5CDD505-2E9C-101B-9397-08002B2CF9AE}" pid="164" name="FSC#ATSTATECFG@1.1001:DepartmentDVR">
    <vt:lpwstr/>
  </property>
  <property fmtid="{D5CDD505-2E9C-101B-9397-08002B2CF9AE}" pid="165" name="FSC#ATSTATECFG@1.1001:DepartmentUID">
    <vt:lpwstr/>
  </property>
  <property fmtid="{D5CDD505-2E9C-101B-9397-08002B2CF9AE}" pid="166" name="FSC#ATSTATECFG@1.1001:SubfileReference">
    <vt:lpwstr>341.2-00-/00003</vt:lpwstr>
  </property>
  <property fmtid="{D5CDD505-2E9C-101B-9397-08002B2CF9AE}" pid="167" name="FSC#ATSTATECFG@1.1001:Clause">
    <vt:lpwstr/>
  </property>
  <property fmtid="{D5CDD505-2E9C-101B-9397-08002B2CF9AE}" pid="168" name="FSC#ATSTATECFG@1.1001:ApprovedSignature">
    <vt:lpwstr>Elvis Mehic</vt:lpwstr>
  </property>
  <property fmtid="{D5CDD505-2E9C-101B-9397-08002B2CF9AE}" pid="169" name="FSC#ATSTATECFG@1.1001:BankAccount">
    <vt:lpwstr/>
  </property>
  <property fmtid="{D5CDD505-2E9C-101B-9397-08002B2CF9AE}" pid="170" name="FSC#ATSTATECFG@1.1001:BankAccountOwner">
    <vt:lpwstr/>
  </property>
  <property fmtid="{D5CDD505-2E9C-101B-9397-08002B2CF9AE}" pid="171" name="FSC#ATSTATECFG@1.1001:BankInstitute">
    <vt:lpwstr/>
  </property>
  <property fmtid="{D5CDD505-2E9C-101B-9397-08002B2CF9AE}" pid="172" name="FSC#ATSTATECFG@1.1001:BankAccountID">
    <vt:lpwstr/>
  </property>
  <property fmtid="{D5CDD505-2E9C-101B-9397-08002B2CF9AE}" pid="173" name="FSC#ATSTATECFG@1.1001:BankAccountIBAN">
    <vt:lpwstr/>
  </property>
  <property fmtid="{D5CDD505-2E9C-101B-9397-08002B2CF9AE}" pid="174" name="FSC#ATSTATECFG@1.1001:BankAccountBIC">
    <vt:lpwstr/>
  </property>
  <property fmtid="{D5CDD505-2E9C-101B-9397-08002B2CF9AE}" pid="175" name="FSC#ATSTATECFG@1.1001:BankName">
    <vt:lpwstr/>
  </property>
  <property fmtid="{D5CDD505-2E9C-101B-9397-08002B2CF9AE}" pid="176" name="FSC#COOSYSTEM@1.1:Container">
    <vt:lpwstr>COO.2045.100.7.4325487</vt:lpwstr>
  </property>
  <property fmtid="{D5CDD505-2E9C-101B-9397-08002B2CF9AE}" pid="177" name="FSC#FSCFOLIO@1.1001:docpropproject">
    <vt:lpwstr/>
  </property>
  <property fmtid="{D5CDD505-2E9C-101B-9397-08002B2CF9AE}" pid="178" name="FSC$NOPARSEFILE">
    <vt:bool>false</vt:bool>
  </property>
</Properties>
</file>